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Приложение 1" sheetId="1" r:id="rId1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<sst xmlns="http://schemas.openxmlformats.org/spreadsheetml/2006/main" count="62" uniqueCount="62">
  <si>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</si>
  <si>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</si>
  <si>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</si>
  <si>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</si>
  <si>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</si>
  <si>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</si>
  <si>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</si>
  <si>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</si>
  <si>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</si>
  <si>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</si>
  <si>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</si>
  <si>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</si>
  <si>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</si>
  <si>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</si>
  <si>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</si>
  <si>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</si>
  <si>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</si>
  <si>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</si>
  <si>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</si>
  <si>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</si>
  <si>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</si>
  <si>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</si>
  <si>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</si>
  <si>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</si>
  <si>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</si>
  <si>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</si>
  <si>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</si>
  <si>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</si>
  <si>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</si>
  <si>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</si>
  <si>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</si>
  <si>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80420201001130315151</t>
  </si>
  <si>
    <t xml:space="preserve">        Дотации бюджетам поселений на выравнивание бюджетной обеспеченности за счет средств областного бюджета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</si>
  <si>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</si>
  <si>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</si>
  <si>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</si>
  <si>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</si>
  <si>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</si>
  <si>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80911105013130000120</t>
  </si>
  <si>
    <t>80911406013130000430</t>
  </si>
  <si>
    <t>% исполнения</t>
  </si>
  <si>
    <t>Приложение № 1 к Постановлению</t>
  </si>
  <si>
    <t>городской Управы</t>
  </si>
  <si>
    <t xml:space="preserve">        Налог, взимаемый с налогоплательщиков, выбравших в качестве объекта налогообложения доходы</t>
  </si>
  <si>
    <t>10010302251010000110</t>
  </si>
  <si>
    <t>00010300000000000000</t>
  </si>
  <si>
    <t xml:space="preserve">     НАЛОГИ НА ТОВАРЫ (РАБОТЫ, УСЛУГИ), РЕАЛИЗУЕМЫЕ НА ТЕРРИТОРИИ РОССИЙСКОЙ ФЕДЕРАЦИИ</t>
  </si>
  <si>
    <t>Налоги на товары (работы,услуги), реализуемые на территорории Российской Федерации</t>
  </si>
  <si>
    <t xml:space="preserve"> от 08.04.2020 года  № 8</t>
  </si>
  <si>
    <t>ИСПОЛНЕНИЕ БЮДЖЕТА ГОРОДСКОГО ПОСЕЛЕНИЯ "ГОРОД КОНДРОВО" ПО ДОХОДАМ ЗА 1 квартал 2020 ГОДА.</t>
  </si>
  <si>
    <t>Бюджет на 2020 год</t>
  </si>
  <si>
    <t>Исполнено за 1 квартал 2020 года</t>
  </si>
  <si>
    <t>80420220299130000150</t>
  </si>
  <si>
    <t>80420220302130000150</t>
  </si>
  <si>
    <t>80420229999130211150</t>
  </si>
  <si>
    <t>80420229999130233150</t>
  </si>
  <si>
    <t>80420229999130276150</t>
  </si>
  <si>
    <t xml:space="preserve">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хозяйства.</t>
  </si>
  <si>
    <t xml:space="preserve">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</si>
  <si>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 xml:space="preserve">        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</si>
  <si>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      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</si>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</sst>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8" fillId="0" borderId="1">
      <alignment horizontal="center" vertical="center" wrapText="1" shrinkToFit="1"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40" fillId="20" borderId="0">
      <alignment/>
      <protection/>
    </xf>
    <xf numFmtId="0" fontId="41" fillId="21" borderId="0">
      <alignment vertical="center"/>
      <protection/>
    </xf>
    <xf numFmtId="0" fontId="40" fillId="0" borderId="0">
      <alignment horizontal="left" wrapText="1"/>
      <protection/>
    </xf>
    <xf numFmtId="0" fontId="42" fillId="0" borderId="0">
      <alignment horizontal="center" vertical="center"/>
      <protection/>
    </xf>
    <xf numFmtId="0" fontId="43" fillId="0" borderId="0">
      <alignment horizontal="center" wrapText="1"/>
      <protection/>
    </xf>
    <xf numFmtId="0" fontId="44" fillId="0" borderId="0">
      <alignment horizontal="center" vertical="center"/>
      <protection/>
    </xf>
    <xf numFmtId="0" fontId="43" fillId="0" borderId="0">
      <alignment horizontal="center"/>
      <protection/>
    </xf>
    <xf numFmtId="0" fontId="44" fillId="0" borderId="0">
      <alignment vertical="center"/>
      <protection/>
    </xf>
    <xf numFmtId="0" fontId="40" fillId="0" borderId="0">
      <alignment horizontal="right"/>
      <protection/>
    </xf>
    <xf numFmtId="0" fontId="41" fillId="0" borderId="0">
      <alignment horizontal="center" vertical="center"/>
      <protection/>
    </xf>
    <xf numFmtId="0" fontId="40" fillId="20" borderId="2">
      <alignment/>
      <protection/>
    </xf>
    <xf numFmtId="0" fontId="38" fillId="0" borderId="0">
      <alignment vertical="center"/>
      <protection/>
    </xf>
    <xf numFmtId="0" fontId="40" fillId="0" borderId="3">
      <alignment horizontal="center" vertical="center" wrapText="1"/>
      <protection/>
    </xf>
    <xf numFmtId="0" fontId="38" fillId="0" borderId="0">
      <alignment horizontal="left" vertical="center" wrapText="1"/>
      <protection/>
    </xf>
    <xf numFmtId="0" fontId="40" fillId="20" borderId="4">
      <alignment/>
      <protection/>
    </xf>
    <xf numFmtId="0" fontId="42" fillId="0" borderId="0">
      <alignment horizontal="center" vertical="center" wrapText="1"/>
      <protection/>
    </xf>
    <xf numFmtId="49" fontId="40" fillId="0" borderId="3">
      <alignment horizontal="center" vertical="top" shrinkToFit="1"/>
      <protection/>
    </xf>
    <xf numFmtId="0" fontId="38" fillId="0" borderId="2">
      <alignment vertical="center"/>
      <protection/>
    </xf>
    <xf numFmtId="0" fontId="40" fillId="20" borderId="5">
      <alignment/>
      <protection/>
    </xf>
    <xf numFmtId="0" fontId="38" fillId="0" borderId="3">
      <alignment horizontal="center" vertical="center" wrapText="1"/>
      <protection/>
    </xf>
    <xf numFmtId="49" fontId="45" fillId="0" borderId="3">
      <alignment horizontal="left" vertical="top" shrinkToFit="1"/>
      <protection/>
    </xf>
    <xf numFmtId="0" fontId="38" fillId="0" borderId="6">
      <alignment horizontal="center" vertical="center" wrapText="1"/>
      <protection/>
    </xf>
    <xf numFmtId="0" fontId="40" fillId="0" borderId="0">
      <alignment/>
      <protection/>
    </xf>
    <xf numFmtId="0" fontId="41" fillId="21" borderId="7">
      <alignment vertical="center"/>
      <protection/>
    </xf>
    <xf numFmtId="0" fontId="40" fillId="0" borderId="3">
      <alignment horizontal="center" vertical="top" wrapText="1"/>
      <protection/>
    </xf>
    <xf numFmtId="49" fontId="46" fillId="0" borderId="3">
      <alignment vertical="center" wrapText="1"/>
      <protection/>
    </xf>
    <xf numFmtId="0" fontId="40" fillId="0" borderId="3">
      <alignment horizontal="center" vertical="center" wrapText="1"/>
      <protection/>
    </xf>
    <xf numFmtId="0" fontId="41" fillId="21" borderId="5">
      <alignment vertical="center"/>
      <protection/>
    </xf>
    <xf numFmtId="0" fontId="40" fillId="0" borderId="3">
      <alignment horizontal="center" vertical="center" wrapText="1"/>
      <protection/>
    </xf>
    <xf numFmtId="49" fontId="47" fillId="0" borderId="8">
      <alignment horizontal="left" vertical="center" wrapText="1" indent="1"/>
      <protection/>
    </xf>
    <xf numFmtId="49" fontId="45" fillId="0" borderId="3">
      <alignment horizontal="left" vertical="top" shrinkToFit="1"/>
      <protection/>
    </xf>
    <xf numFmtId="0" fontId="41" fillId="21" borderId="9">
      <alignment vertical="center"/>
      <protection/>
    </xf>
    <xf numFmtId="4" fontId="40" fillId="0" borderId="3">
      <alignment horizontal="right" vertical="top" shrinkToFit="1"/>
      <protection/>
    </xf>
    <xf numFmtId="0" fontId="41" fillId="0" borderId="0">
      <alignment vertical="center"/>
      <protection/>
    </xf>
    <xf numFmtId="4" fontId="45" fillId="22" borderId="3">
      <alignment horizontal="right" vertical="top" shrinkToFit="1"/>
      <protection/>
    </xf>
    <xf numFmtId="0" fontId="46" fillId="0" borderId="0">
      <alignment horizontal="left" vertical="center" wrapText="1"/>
      <protection/>
    </xf>
    <xf numFmtId="0" fontId="40" fillId="0" borderId="0">
      <alignment horizontal="left" wrapText="1"/>
      <protection/>
    </xf>
    <xf numFmtId="0" fontId="42" fillId="0" borderId="0">
      <alignment vertical="center"/>
      <protection/>
    </xf>
    <xf numFmtId="10" fontId="40" fillId="0" borderId="3">
      <alignment horizontal="center" vertical="top" shrinkToFit="1"/>
      <protection/>
    </xf>
    <xf numFmtId="0" fontId="38" fillId="0" borderId="0">
      <alignment vertical="center" wrapText="1"/>
      <protection/>
    </xf>
    <xf numFmtId="10" fontId="45" fillId="22" borderId="3">
      <alignment horizontal="center" vertical="top" shrinkToFit="1"/>
      <protection/>
    </xf>
    <xf numFmtId="0" fontId="38" fillId="0" borderId="2">
      <alignment horizontal="left" vertical="center" wrapText="1"/>
      <protection/>
    </xf>
    <xf numFmtId="0" fontId="43" fillId="0" borderId="0">
      <alignment horizontal="center" wrapText="1"/>
      <protection/>
    </xf>
    <xf numFmtId="0" fontId="38" fillId="0" borderId="4">
      <alignment horizontal="left" vertical="center" wrapText="1"/>
      <protection/>
    </xf>
    <xf numFmtId="0" fontId="43" fillId="0" borderId="0">
      <alignment horizontal="center"/>
      <protection/>
    </xf>
    <xf numFmtId="0" fontId="38" fillId="0" borderId="5">
      <alignment vertical="center" wrapText="1"/>
      <protection/>
    </xf>
    <xf numFmtId="0" fontId="40" fillId="0" borderId="3">
      <alignment horizontal="left" vertical="top" wrapText="1"/>
      <protection/>
    </xf>
    <xf numFmtId="0" fontId="38" fillId="0" borderId="10">
      <alignment horizontal="center" vertical="center" wrapText="1"/>
      <protection/>
    </xf>
    <xf numFmtId="4" fontId="45" fillId="23" borderId="3">
      <alignment horizontal="right" vertical="top" shrinkToFit="1"/>
      <protection/>
    </xf>
    <xf numFmtId="1" fontId="46" fillId="0" borderId="3">
      <alignment horizontal="center" vertical="center" shrinkToFit="1"/>
      <protection locked="0"/>
    </xf>
    <xf numFmtId="10" fontId="45" fillId="23" borderId="3">
      <alignment horizontal="center" vertical="top" shrinkToFit="1"/>
      <protection/>
    </xf>
    <xf numFmtId="0" fontId="41" fillId="21" borderId="4">
      <alignment vertical="center"/>
      <protection/>
    </xf>
    <xf numFmtId="1" fontId="47" fillId="0" borderId="3">
      <alignment horizontal="center" vertical="center" shrinkToFit="1"/>
      <protection/>
    </xf>
    <xf numFmtId="0" fontId="41" fillId="21" borderId="0">
      <alignment vertical="center" shrinkToFit="1"/>
      <protection/>
    </xf>
    <xf numFmtId="49" fontId="38" fillId="0" borderId="0">
      <alignment vertical="center" wrapText="1"/>
      <protection/>
    </xf>
    <xf numFmtId="49" fontId="38" fillId="0" borderId="5">
      <alignment vertical="center" wrapText="1"/>
      <protection/>
    </xf>
    <xf numFmtId="4" fontId="46" fillId="0" borderId="3">
      <alignment horizontal="right" vertical="center" shrinkToFit="1"/>
      <protection locked="0"/>
    </xf>
    <xf numFmtId="4" fontId="47" fillId="0" borderId="3">
      <alignment horizontal="right" vertical="center" shrinkToFit="1"/>
      <protection/>
    </xf>
    <xf numFmtId="0" fontId="48" fillId="0" borderId="0">
      <alignment horizontal="center" vertical="center" wrapText="1"/>
      <protection/>
    </xf>
    <xf numFmtId="0" fontId="38" fillId="0" borderId="11">
      <alignment vertical="center"/>
      <protection/>
    </xf>
    <xf numFmtId="0" fontId="38" fillId="0" borderId="12">
      <alignment horizontal="right" vertical="center"/>
      <protection/>
    </xf>
    <xf numFmtId="0" fontId="38" fillId="0" borderId="2">
      <alignment horizontal="right" vertical="center"/>
      <protection/>
    </xf>
    <xf numFmtId="0" fontId="38" fillId="0" borderId="10">
      <alignment horizontal="center" vertical="center"/>
      <protection/>
    </xf>
    <xf numFmtId="49" fontId="38" fillId="0" borderId="13">
      <alignment horizontal="center" vertical="center"/>
      <protection/>
    </xf>
    <xf numFmtId="0" fontId="38" fillId="0" borderId="1">
      <alignment horizontal="center" vertical="center"/>
      <protection/>
    </xf>
    <xf numFmtId="1" fontId="38" fillId="0" borderId="1">
      <alignment horizontal="center" vertical="center"/>
      <protection/>
    </xf>
    <xf numFmtId="1" fontId="38" fillId="0" borderId="1">
      <alignment horizontal="center" vertical="center" shrinkToFit="1"/>
      <protection/>
    </xf>
    <xf numFmtId="49" fontId="38" fillId="0" borderId="1">
      <alignment horizontal="center" vertical="center"/>
      <protection/>
    </xf>
    <xf numFmtId="0" fontId="38" fillId="0" borderId="14">
      <alignment horizontal="center" vertical="center"/>
      <protection/>
    </xf>
    <xf numFmtId="0" fontId="38" fillId="0" borderId="15">
      <alignment vertical="center"/>
      <protection/>
    </xf>
    <xf numFmtId="0" fontId="38" fillId="0" borderId="3">
      <alignment horizontal="center" vertical="center" wrapText="1"/>
      <protection/>
    </xf>
    <xf numFmtId="0" fontId="38" fillId="0" borderId="16">
      <alignment horizontal="center" vertical="center" wrapText="1"/>
      <protection/>
    </xf>
    <xf numFmtId="0" fontId="49" fillId="0" borderId="2">
      <alignment horizontal="right" vertical="center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17" applyNumberFormat="0" applyAlignment="0" applyProtection="0"/>
    <xf numFmtId="0" fontId="51" fillId="31" borderId="18" applyNumberFormat="0" applyAlignment="0" applyProtection="0"/>
    <xf numFmtId="0" fontId="52" fillId="31" borderId="1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32" borderId="23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62" fillId="0" borderId="25" applyNumberFormat="0" applyFill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0" fillId="0" borderId="0" xfId="63" applyNumberFormat="1" applyProtection="1">
      <alignment/>
      <protection/>
    </xf>
    <xf numFmtId="0" fontId="43" fillId="0" borderId="0" xfId="47" applyNumberFormat="1" applyBorder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0" fillId="0" borderId="0" xfId="63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3" fillId="0" borderId="0" xfId="47" applyNumberFormat="1" applyBorder="1" applyAlignment="1" applyProtection="1">
      <alignment horizontal="center"/>
      <protection locked="0"/>
    </xf>
    <xf numFmtId="0" fontId="43" fillId="0" borderId="0" xfId="47" applyNumberFormat="1" applyBorder="1" applyAlignment="1" applyProtection="1">
      <alignment horizontal="left" readingOrder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5" fillId="0" borderId="26" xfId="53" applyNumberFormat="1" applyFont="1" applyBorder="1" applyProtection="1">
      <alignment horizontal="center" vertical="center" wrapText="1"/>
      <protection locked="0"/>
    </xf>
    <xf numFmtId="0" fontId="45" fillId="0" borderId="26" xfId="53" applyNumberFormat="1" applyFont="1" applyBorder="1" applyAlignment="1" applyProtection="1">
      <alignment horizontal="center" vertical="center" wrapText="1"/>
      <protection locked="0"/>
    </xf>
    <xf numFmtId="0" fontId="45" fillId="0" borderId="26" xfId="87" applyNumberFormat="1" applyFont="1" applyBorder="1" applyProtection="1">
      <alignment horizontal="left" vertical="top" wrapText="1"/>
      <protection/>
    </xf>
    <xf numFmtId="0" fontId="40" fillId="0" borderId="26" xfId="87" applyNumberFormat="1" applyBorder="1" applyProtection="1">
      <alignment horizontal="left" vertical="top" wrapText="1"/>
      <protection/>
    </xf>
    <xf numFmtId="0" fontId="45" fillId="0" borderId="26" xfId="87" applyNumberFormat="1" applyFont="1" applyBorder="1" applyAlignment="1" applyProtection="1">
      <alignment horizontal="center" vertical="top" wrapText="1"/>
      <protection/>
    </xf>
    <xf numFmtId="49" fontId="65" fillId="0" borderId="26" xfId="57" applyNumberFormat="1" applyFont="1" applyBorder="1" applyProtection="1">
      <alignment horizontal="center" vertical="top" shrinkToFit="1"/>
      <protection/>
    </xf>
    <xf numFmtId="49" fontId="39" fillId="0" borderId="26" xfId="57" applyNumberFormat="1" applyFont="1" applyBorder="1" applyProtection="1">
      <alignment horizontal="center" vertical="top" shrinkToFit="1"/>
      <protection/>
    </xf>
    <xf numFmtId="1" fontId="40" fillId="0" borderId="3" xfId="45" applyNumberFormat="1" applyFont="1" applyBorder="1" applyAlignment="1" applyProtection="1">
      <alignment horizontal="center" vertical="top" shrinkToFit="1"/>
      <protection/>
    </xf>
    <xf numFmtId="1" fontId="45" fillId="0" borderId="3" xfId="45" applyNumberFormat="1" applyFont="1" applyBorder="1" applyAlignment="1" applyProtection="1">
      <alignment horizontal="center" vertical="top" shrinkToFit="1"/>
      <protection/>
    </xf>
    <xf numFmtId="0" fontId="45" fillId="0" borderId="3" xfId="93" applyNumberFormat="1" applyFont="1" applyAlignment="1" applyProtection="1">
      <alignment horizontal="left" vertical="top" wrapText="1"/>
      <protection/>
    </xf>
    <xf numFmtId="1" fontId="40" fillId="0" borderId="3" xfId="45" applyNumberFormat="1" applyFont="1" applyBorder="1" applyAlignment="1" applyProtection="1">
      <alignment horizontal="center" vertical="top" shrinkToFit="1"/>
      <protection/>
    </xf>
    <xf numFmtId="0" fontId="40" fillId="0" borderId="3" xfId="87" applyNumberFormat="1" applyFont="1" applyProtection="1">
      <alignment horizontal="left" vertical="top" wrapText="1"/>
      <protection/>
    </xf>
    <xf numFmtId="0" fontId="66" fillId="0" borderId="27" xfId="53" applyNumberFormat="1" applyFont="1" applyFill="1" applyBorder="1" applyProtection="1">
      <alignment horizontal="center" vertical="center" wrapText="1"/>
      <protection locked="0"/>
    </xf>
    <xf numFmtId="0" fontId="66" fillId="0" borderId="28" xfId="53" applyNumberFormat="1" applyFont="1" applyFill="1" applyBorder="1" applyProtection="1">
      <alignment horizontal="center" vertical="center" wrapText="1"/>
      <protection locked="0"/>
    </xf>
    <xf numFmtId="49" fontId="45" fillId="0" borderId="26" xfId="61" applyNumberFormat="1" applyBorder="1" applyProtection="1">
      <alignment horizontal="left" vertical="top" shrinkToFit="1"/>
      <protection locked="0"/>
    </xf>
    <xf numFmtId="0" fontId="40" fillId="0" borderId="0" xfId="43" applyNumberFormat="1" applyBorder="1" applyProtection="1">
      <alignment horizontal="left" wrapText="1"/>
      <protection locked="0"/>
    </xf>
    <xf numFmtId="0" fontId="40" fillId="0" borderId="2" xfId="49" applyNumberFormat="1" applyBorder="1" applyProtection="1">
      <alignment horizontal="right"/>
      <protection locked="0"/>
    </xf>
    <xf numFmtId="0" fontId="40" fillId="0" borderId="27" xfId="53" applyNumberFormat="1" applyBorder="1" applyProtection="1">
      <alignment horizontal="center" vertical="center" wrapText="1"/>
      <protection locked="0"/>
    </xf>
    <xf numFmtId="0" fontId="40" fillId="0" borderId="28" xfId="53" applyNumberFormat="1" applyBorder="1" applyProtection="1">
      <alignment horizontal="center" vertical="center" wrapText="1"/>
      <protection locked="0"/>
    </xf>
    <xf numFmtId="3" fontId="45" fillId="0" borderId="26" xfId="53" applyNumberFormat="1" applyFont="1" applyFill="1" applyBorder="1" applyAlignment="1" applyProtection="1">
      <alignment horizontal="center" vertical="center" wrapText="1"/>
      <protection locked="0"/>
    </xf>
    <xf numFmtId="3" fontId="45" fillId="0" borderId="26" xfId="89" applyNumberFormat="1" applyFont="1" applyFill="1" applyBorder="1" applyAlignment="1" applyProtection="1">
      <alignment horizontal="center" vertical="center" wrapText="1" shrinkToFit="1"/>
      <protection/>
    </xf>
    <xf numFmtId="3" fontId="40" fillId="0" borderId="26" xfId="89" applyNumberFormat="1" applyFont="1" applyFill="1" applyBorder="1" applyAlignment="1" applyProtection="1">
      <alignment horizontal="center" vertical="center" wrapText="1" shrinkToFit="1"/>
      <protection/>
    </xf>
    <xf numFmtId="3" fontId="40" fillId="0" borderId="26" xfId="53" applyNumberFormat="1" applyFont="1" applyFill="1" applyBorder="1" applyAlignment="1" applyProtection="1">
      <alignment horizontal="center" vertical="center" wrapText="1"/>
      <protection locked="0"/>
    </xf>
    <xf numFmtId="3" fontId="66" fillId="0" borderId="26" xfId="89" applyNumberFormat="1" applyFont="1" applyFill="1" applyBorder="1" applyAlignment="1" applyProtection="1">
      <alignment horizontal="center" vertical="center" wrapText="1" shrinkToFit="1"/>
      <protection/>
    </xf>
    <xf numFmtId="3" fontId="66" fillId="0" borderId="26" xfId="53" applyNumberFormat="1" applyFont="1" applyFill="1" applyBorder="1" applyAlignment="1" applyProtection="1">
      <alignment horizontal="center" vertical="center" wrapText="1"/>
      <protection locked="0"/>
    </xf>
    <xf numFmtId="3" fontId="45" fillId="0" borderId="26" xfId="75" applyNumberFormat="1" applyFill="1" applyBorder="1" applyAlignment="1" applyProtection="1">
      <alignment horizontal="center" vertical="center" wrapText="1" shrinkToFi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7" xfId="93"/>
    <cellStyle name="xl48" xfId="94"/>
    <cellStyle name="xl49" xfId="95"/>
    <cellStyle name="xl50" xfId="96"/>
    <cellStyle name="xl51" xfId="97"/>
    <cellStyle name="xl52" xfId="98"/>
    <cellStyle name="xl53" xfId="99"/>
    <cellStyle name="xl54" xfId="100"/>
    <cellStyle name="xl55" xfId="101"/>
    <cellStyle name="xl56" xfId="102"/>
    <cellStyle name="xl57" xfId="103"/>
    <cellStyle name="xl58" xfId="104"/>
    <cellStyle name="xl59" xfId="105"/>
    <cellStyle name="xl60" xfId="106"/>
    <cellStyle name="xl61" xfId="107"/>
    <cellStyle name="xl62" xfId="108"/>
    <cellStyle name="xl63" xfId="109"/>
    <cellStyle name="xl64" xfId="110"/>
    <cellStyle name="xl65" xfId="111"/>
    <cellStyle name="xl66" xfId="112"/>
    <cellStyle name="xl67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9" topLeftCell="A32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23.28125" style="1" customWidth="1"/>
    <col min="2" max="2" width="64.8515625" style="1" customWidth="1"/>
    <col min="3" max="3" width="15.8515625" style="6" customWidth="1"/>
    <col min="4" max="4" width="13.8515625" style="1" customWidth="1"/>
    <col min="5" max="5" width="8.57421875" style="1" customWidth="1"/>
    <col min="6" max="16384" width="9.140625" style="1" customWidth="1"/>
  </cols>
  <sheetData>
    <row r="1" s="9" customFormat="1" ht="18.75">
      <c r="C1" s="10" t="s">
        <v>41</v>
      </c>
    </row>
    <row r="2" s="9" customFormat="1" ht="18.75">
      <c r="C2" s="10" t="s">
        <v>42</v>
      </c>
    </row>
    <row r="3" s="9" customFormat="1" ht="18.75">
      <c r="C3" s="10" t="s">
        <v>48</v>
      </c>
    </row>
    <row r="5" spans="1:3" ht="33.75" customHeight="1">
      <c r="A5" s="8" t="s">
        <v>49</v>
      </c>
      <c r="B5" s="7"/>
      <c r="C5" s="7"/>
    </row>
    <row r="6" spans="1:3" ht="15.75" customHeight="1">
      <c r="A6" s="3"/>
      <c r="B6" s="3"/>
      <c r="C6" s="3"/>
    </row>
    <row r="7" spans="1:3" ht="12.75" customHeight="1">
      <c r="A7" s="27" t="s">
        <v>0</v>
      </c>
      <c r="B7" s="27"/>
      <c r="C7" s="27"/>
    </row>
    <row r="8" spans="1:5" ht="27" customHeight="1">
      <c r="A8" s="28" t="s">
        <v>34</v>
      </c>
      <c r="B8" s="28" t="s">
        <v>35</v>
      </c>
      <c r="C8" s="23" t="s">
        <v>50</v>
      </c>
      <c r="D8" s="23" t="s">
        <v>51</v>
      </c>
      <c r="E8" s="23" t="s">
        <v>40</v>
      </c>
    </row>
    <row r="9" spans="1:5" ht="17.25" customHeight="1">
      <c r="A9" s="29"/>
      <c r="B9" s="29"/>
      <c r="C9" s="24"/>
      <c r="D9" s="24"/>
      <c r="E9" s="24"/>
    </row>
    <row r="10" spans="1:5" s="4" customFormat="1" ht="24.75" customHeight="1">
      <c r="A10" s="11"/>
      <c r="B10" s="12" t="s">
        <v>36</v>
      </c>
      <c r="C10" s="30">
        <f>C11++C13+C15+C17+C21+C25+C27</f>
        <v>63245000</v>
      </c>
      <c r="D10" s="30">
        <f>D11++D13+D15+D17+D21+D25+D27</f>
        <v>14771586.520000001</v>
      </c>
      <c r="E10" s="30">
        <f aca="true" t="shared" si="0" ref="E10:E36">D10/C10*100</f>
        <v>23.35613332279232</v>
      </c>
    </row>
    <row r="11" spans="1:5" s="4" customFormat="1" ht="22.5" customHeight="1">
      <c r="A11" s="16" t="s">
        <v>1</v>
      </c>
      <c r="B11" s="13" t="s">
        <v>2</v>
      </c>
      <c r="C11" s="31">
        <f>C12</f>
        <v>26776000</v>
      </c>
      <c r="D11" s="31">
        <f>D12</f>
        <v>6657260.45</v>
      </c>
      <c r="E11" s="30">
        <f t="shared" si="0"/>
        <v>24.86278925156857</v>
      </c>
    </row>
    <row r="12" spans="1:5" ht="27" customHeight="1">
      <c r="A12" s="17" t="s">
        <v>3</v>
      </c>
      <c r="B12" s="14" t="s">
        <v>37</v>
      </c>
      <c r="C12" s="32">
        <v>26776000</v>
      </c>
      <c r="D12" s="32">
        <v>6657260.45</v>
      </c>
      <c r="E12" s="33">
        <f t="shared" si="0"/>
        <v>24.86278925156857</v>
      </c>
    </row>
    <row r="13" spans="1:5" s="4" customFormat="1" ht="27" customHeight="1">
      <c r="A13" s="19" t="s">
        <v>45</v>
      </c>
      <c r="B13" s="20" t="s">
        <v>46</v>
      </c>
      <c r="C13" s="34">
        <f>C14</f>
        <v>2610000</v>
      </c>
      <c r="D13" s="34">
        <f>D14</f>
        <v>642634.94</v>
      </c>
      <c r="E13" s="35">
        <f t="shared" si="0"/>
        <v>24.622028352490418</v>
      </c>
    </row>
    <row r="14" spans="1:5" ht="27" customHeight="1">
      <c r="A14" s="18" t="s">
        <v>44</v>
      </c>
      <c r="B14" s="14" t="s">
        <v>47</v>
      </c>
      <c r="C14" s="32">
        <v>2610000</v>
      </c>
      <c r="D14" s="32">
        <v>642634.94</v>
      </c>
      <c r="E14" s="33">
        <f t="shared" si="0"/>
        <v>24.622028352490418</v>
      </c>
    </row>
    <row r="15" spans="1:5" s="4" customFormat="1" ht="25.5" customHeight="1">
      <c r="A15" s="16" t="s">
        <v>4</v>
      </c>
      <c r="B15" s="13" t="s">
        <v>5</v>
      </c>
      <c r="C15" s="31">
        <f>C16</f>
        <v>13989000</v>
      </c>
      <c r="D15" s="31">
        <f>D16</f>
        <v>3183403.57</v>
      </c>
      <c r="E15" s="30">
        <f t="shared" si="0"/>
        <v>22.756477017656728</v>
      </c>
    </row>
    <row r="16" spans="1:5" ht="36" customHeight="1">
      <c r="A16" s="17" t="s">
        <v>6</v>
      </c>
      <c r="B16" s="14" t="s">
        <v>43</v>
      </c>
      <c r="C16" s="32">
        <v>13989000</v>
      </c>
      <c r="D16" s="32">
        <v>3183403.57</v>
      </c>
      <c r="E16" s="33">
        <f t="shared" si="0"/>
        <v>22.756477017656728</v>
      </c>
    </row>
    <row r="17" spans="1:5" s="4" customFormat="1" ht="30.75" customHeight="1">
      <c r="A17" s="16" t="s">
        <v>7</v>
      </c>
      <c r="B17" s="13" t="s">
        <v>8</v>
      </c>
      <c r="C17" s="31">
        <f>C18+C19+C20</f>
        <v>16600000</v>
      </c>
      <c r="D17" s="31">
        <f>D18+D19+D20</f>
        <v>3328048.89</v>
      </c>
      <c r="E17" s="30">
        <f t="shared" si="0"/>
        <v>20.04848728915663</v>
      </c>
    </row>
    <row r="18" spans="1:5" ht="39" customHeight="1">
      <c r="A18" s="17" t="s">
        <v>9</v>
      </c>
      <c r="B18" s="14" t="s">
        <v>10</v>
      </c>
      <c r="C18" s="32">
        <v>2300000</v>
      </c>
      <c r="D18" s="32">
        <f>107939.1+4330.39</f>
        <v>112269.49</v>
      </c>
      <c r="E18" s="33">
        <f t="shared" si="0"/>
        <v>4.881282173913044</v>
      </c>
    </row>
    <row r="19" spans="1:5" ht="30" customHeight="1">
      <c r="A19" s="17" t="s">
        <v>11</v>
      </c>
      <c r="B19" s="14" t="s">
        <v>12</v>
      </c>
      <c r="C19" s="32">
        <v>9000000</v>
      </c>
      <c r="D19" s="32">
        <f>2253431.31+57497.71</f>
        <v>2310929.02</v>
      </c>
      <c r="E19" s="33">
        <f t="shared" si="0"/>
        <v>25.67698911111111</v>
      </c>
    </row>
    <row r="20" spans="1:5" ht="30" customHeight="1">
      <c r="A20" s="17" t="s">
        <v>13</v>
      </c>
      <c r="B20" s="14" t="s">
        <v>14</v>
      </c>
      <c r="C20" s="32">
        <v>5300000</v>
      </c>
      <c r="D20" s="32">
        <f>875487.72+29362.66</f>
        <v>904850.38</v>
      </c>
      <c r="E20" s="33">
        <f t="shared" si="0"/>
        <v>17.072648679245283</v>
      </c>
    </row>
    <row r="21" spans="1:5" s="4" customFormat="1" ht="39.75" customHeight="1">
      <c r="A21" s="16" t="s">
        <v>15</v>
      </c>
      <c r="B21" s="13" t="s">
        <v>16</v>
      </c>
      <c r="C21" s="31">
        <f>C22+C23+C24</f>
        <v>2570000</v>
      </c>
      <c r="D21" s="31">
        <f>D22+D23+D24</f>
        <v>835319.4099999999</v>
      </c>
      <c r="E21" s="30">
        <f t="shared" si="0"/>
        <v>32.50270077821011</v>
      </c>
    </row>
    <row r="22" spans="1:5" ht="54.75" customHeight="1">
      <c r="A22" s="17" t="s">
        <v>17</v>
      </c>
      <c r="B22" s="14" t="s">
        <v>18</v>
      </c>
      <c r="C22" s="32">
        <v>120000</v>
      </c>
      <c r="D22" s="32">
        <v>29149.42</v>
      </c>
      <c r="E22" s="33">
        <f t="shared" si="0"/>
        <v>24.291183333333333</v>
      </c>
    </row>
    <row r="23" spans="1:5" ht="69" customHeight="1">
      <c r="A23" s="17" t="s">
        <v>19</v>
      </c>
      <c r="B23" s="14" t="s">
        <v>20</v>
      </c>
      <c r="C23" s="32">
        <v>450000</v>
      </c>
      <c r="D23" s="32">
        <v>280273.04</v>
      </c>
      <c r="E23" s="33">
        <f t="shared" si="0"/>
        <v>62.28289777777777</v>
      </c>
    </row>
    <row r="24" spans="1:5" ht="65.25" customHeight="1">
      <c r="A24" s="17" t="s">
        <v>38</v>
      </c>
      <c r="B24" s="14" t="s">
        <v>21</v>
      </c>
      <c r="C24" s="32">
        <v>2000000</v>
      </c>
      <c r="D24" s="32">
        <v>525896.95</v>
      </c>
      <c r="E24" s="33">
        <f t="shared" si="0"/>
        <v>26.294847499999996</v>
      </c>
    </row>
    <row r="25" spans="1:5" s="4" customFormat="1" ht="30" customHeight="1">
      <c r="A25" s="16" t="s">
        <v>22</v>
      </c>
      <c r="B25" s="13" t="s">
        <v>23</v>
      </c>
      <c r="C25" s="31">
        <f>C26</f>
        <v>600000</v>
      </c>
      <c r="D25" s="31">
        <f>D26</f>
        <v>124919.26000000001</v>
      </c>
      <c r="E25" s="30">
        <f t="shared" si="0"/>
        <v>20.819876666666666</v>
      </c>
    </row>
    <row r="26" spans="1:5" ht="39.75" customHeight="1">
      <c r="A26" s="17" t="s">
        <v>39</v>
      </c>
      <c r="B26" s="14" t="s">
        <v>24</v>
      </c>
      <c r="C26" s="32">
        <v>600000</v>
      </c>
      <c r="D26" s="32">
        <f>134586.26-9667</f>
        <v>124919.26000000001</v>
      </c>
      <c r="E26" s="33">
        <f t="shared" si="0"/>
        <v>20.819876666666666</v>
      </c>
    </row>
    <row r="27" spans="1:5" s="4" customFormat="1" ht="15" customHeight="1">
      <c r="A27" s="16" t="s">
        <v>25</v>
      </c>
      <c r="B27" s="13" t="s">
        <v>26</v>
      </c>
      <c r="C27" s="31">
        <f>C28</f>
        <v>100000</v>
      </c>
      <c r="D27" s="31">
        <f>D28</f>
        <v>0</v>
      </c>
      <c r="E27" s="30">
        <f t="shared" si="0"/>
        <v>0</v>
      </c>
    </row>
    <row r="28" spans="1:5" ht="45" customHeight="1">
      <c r="A28" s="17" t="s">
        <v>27</v>
      </c>
      <c r="B28" s="14" t="s">
        <v>28</v>
      </c>
      <c r="C28" s="32">
        <v>100000</v>
      </c>
      <c r="D28" s="32">
        <v>0</v>
      </c>
      <c r="E28" s="33">
        <f t="shared" si="0"/>
        <v>0</v>
      </c>
    </row>
    <row r="29" spans="1:5" s="4" customFormat="1" ht="32.25" customHeight="1">
      <c r="A29" s="16" t="s">
        <v>29</v>
      </c>
      <c r="B29" s="15" t="s">
        <v>30</v>
      </c>
      <c r="C29" s="31">
        <f>SUM(C30:C35)</f>
        <v>79876550</v>
      </c>
      <c r="D29" s="31">
        <f>SUM(D30:D35)</f>
        <v>2113556</v>
      </c>
      <c r="E29" s="30">
        <f t="shared" si="0"/>
        <v>2.646028152192352</v>
      </c>
    </row>
    <row r="30" spans="1:5" ht="33.75" customHeight="1">
      <c r="A30" s="17" t="s">
        <v>31</v>
      </c>
      <c r="B30" s="14" t="s">
        <v>32</v>
      </c>
      <c r="C30" s="32">
        <v>8483829</v>
      </c>
      <c r="D30" s="32">
        <v>2113556</v>
      </c>
      <c r="E30" s="33">
        <f t="shared" si="0"/>
        <v>24.912760500005362</v>
      </c>
    </row>
    <row r="31" spans="1:5" ht="87" customHeight="1">
      <c r="A31" s="21" t="s">
        <v>52</v>
      </c>
      <c r="B31" s="22" t="s">
        <v>57</v>
      </c>
      <c r="C31" s="32">
        <v>43607376.72</v>
      </c>
      <c r="D31" s="32"/>
      <c r="E31" s="33"/>
    </row>
    <row r="32" spans="1:5" ht="81.75" customHeight="1">
      <c r="A32" s="21" t="s">
        <v>53</v>
      </c>
      <c r="B32" s="22" t="s">
        <v>58</v>
      </c>
      <c r="C32" s="32">
        <v>17432789.28</v>
      </c>
      <c r="D32" s="32"/>
      <c r="E32" s="33"/>
    </row>
    <row r="33" spans="1:5" ht="99.75" customHeight="1">
      <c r="A33" s="21" t="s">
        <v>54</v>
      </c>
      <c r="B33" s="22" t="s">
        <v>59</v>
      </c>
      <c r="C33" s="32">
        <v>236000</v>
      </c>
      <c r="D33" s="32"/>
      <c r="E33" s="33"/>
    </row>
    <row r="34" spans="1:5" ht="52.5" customHeight="1">
      <c r="A34" s="21" t="s">
        <v>55</v>
      </c>
      <c r="B34" s="22" t="s">
        <v>60</v>
      </c>
      <c r="C34" s="32">
        <v>616555</v>
      </c>
      <c r="D34" s="32"/>
      <c r="E34" s="33"/>
    </row>
    <row r="35" spans="1:5" ht="54" customHeight="1">
      <c r="A35" s="21" t="s">
        <v>56</v>
      </c>
      <c r="B35" s="22" t="s">
        <v>61</v>
      </c>
      <c r="C35" s="32">
        <v>9500000</v>
      </c>
      <c r="D35" s="32"/>
      <c r="E35" s="33"/>
    </row>
    <row r="36" spans="1:5" ht="25.5" customHeight="1">
      <c r="A36" s="25" t="s">
        <v>33</v>
      </c>
      <c r="B36" s="25"/>
      <c r="C36" s="36">
        <f>C29+C10</f>
        <v>143121550</v>
      </c>
      <c r="D36" s="36">
        <f>D29+D10</f>
        <v>16885142.520000003</v>
      </c>
      <c r="E36" s="30">
        <f t="shared" si="0"/>
        <v>11.797763872736148</v>
      </c>
    </row>
    <row r="37" spans="1:3" ht="12.75" customHeight="1">
      <c r="A37" s="2"/>
      <c r="B37" s="2"/>
      <c r="C37" s="5"/>
    </row>
    <row r="38" spans="1:3" ht="15" customHeight="1">
      <c r="A38" s="26"/>
      <c r="B38" s="26"/>
      <c r="C38" s="26"/>
    </row>
  </sheetData>
  <sheetProtection/>
  <mergeCells count="8">
    <mergeCell ref="D8:D9"/>
    <mergeCell ref="E8:E9"/>
    <mergeCell ref="A36:B36"/>
    <mergeCell ref="A38:C38"/>
    <mergeCell ref="C8:C9"/>
    <mergeCell ref="A7:C7"/>
    <mergeCell ref="A8:A9"/>
    <mergeCell ref="B8:B9"/>
  </mergeCells>
  <printOptions/>
  <pageMargins left="0.5905511811023623" right="0.1968503937007874" top="0.3937007874015748" bottom="0.3937007874015748" header="0.3937007874015748" footer="0.3937007874015748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2020-04-14T09:03:42Z</cp:lastPrinted>
  <dcterms:created xsi:type="dcterms:W3CDTF">2016-11-24T09:46:30Z</dcterms:created>
  <dcterms:modified xsi:type="dcterms:W3CDTF">2020-04-14T09:03:51Z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