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10" windowWidth="22695" windowHeight="10890"/>
  </bookViews>
  <sheets>
    <sheet name="Документ" sheetId="1" r:id="rId1"/>
  </sheets>
  <definedNames>
    <definedName name="_xlnm.Print_Titles" localSheetId="0">Документ!$8:$10</definedName>
    <definedName name="_xlnm.Print_Area" localSheetId="0">Документ!$A$1:$F$166</definedName>
  </definedNames>
  <calcPr calcId="144525"/>
</workbook>
</file>

<file path=xl/calcChain.xml><?xml version="1.0" encoding="utf-8"?>
<calcChain xmlns="http://schemas.openxmlformats.org/spreadsheetml/2006/main">
  <c r="G166" i="1" l="1"/>
  <c r="F166" i="1"/>
  <c r="G164" i="1" l="1"/>
  <c r="G163" i="1" s="1"/>
  <c r="G162" i="1" s="1"/>
  <c r="G161" i="1" s="1"/>
  <c r="G160" i="1" s="1"/>
  <c r="G159" i="1" s="1"/>
  <c r="G146" i="1"/>
  <c r="G145" i="1" s="1"/>
  <c r="G144" i="1" s="1"/>
  <c r="G152" i="1"/>
  <c r="G150" i="1" s="1"/>
  <c r="G149" i="1" s="1"/>
  <c r="G148" i="1" s="1"/>
  <c r="G157" i="1"/>
  <c r="G156" i="1" s="1"/>
  <c r="G155" i="1" s="1"/>
  <c r="G154" i="1" s="1"/>
  <c r="G143" i="1" l="1"/>
  <c r="G142" i="1" s="1"/>
  <c r="G141" i="1" s="1"/>
  <c r="G139" i="1" l="1"/>
  <c r="G138" i="1" s="1"/>
  <c r="G137" i="1" s="1"/>
  <c r="G136" i="1" s="1"/>
  <c r="G128" i="1"/>
  <c r="G127" i="1" s="1"/>
  <c r="G126" i="1" s="1"/>
  <c r="G132" i="1"/>
  <c r="G131" i="1" s="1"/>
  <c r="G130" i="1" s="1"/>
  <c r="G134" i="1"/>
  <c r="G124" i="1"/>
  <c r="G123" i="1" s="1"/>
  <c r="G122" i="1" s="1"/>
  <c r="G119" i="1"/>
  <c r="G118" i="1" s="1"/>
  <c r="G117" i="1" s="1"/>
  <c r="G112" i="1"/>
  <c r="G111" i="1" s="1"/>
  <c r="G110" i="1" s="1"/>
  <c r="G109" i="1" s="1"/>
  <c r="G108" i="1" s="1"/>
  <c r="G106" i="1"/>
  <c r="G105" i="1" s="1"/>
  <c r="G104" i="1" s="1"/>
  <c r="G103" i="1" s="1"/>
  <c r="G102" i="1" s="1"/>
  <c r="G95" i="1"/>
  <c r="G94" i="1" s="1"/>
  <c r="G93" i="1" s="1"/>
  <c r="G99" i="1"/>
  <c r="G98" i="1" s="1"/>
  <c r="G97" i="1" s="1"/>
  <c r="G88" i="1"/>
  <c r="G74" i="1"/>
  <c r="G73" i="1" s="1"/>
  <c r="G72" i="1" s="1"/>
  <c r="G78" i="1"/>
  <c r="G77" i="1" s="1"/>
  <c r="G82" i="1"/>
  <c r="G81" i="1" s="1"/>
  <c r="G80" i="1" s="1"/>
  <c r="F82" i="1"/>
  <c r="F81" i="1" s="1"/>
  <c r="F67" i="1"/>
  <c r="G65" i="1"/>
  <c r="G67" i="1"/>
  <c r="G47" i="1"/>
  <c r="G50" i="1"/>
  <c r="G52" i="1"/>
  <c r="G57" i="1"/>
  <c r="G56" i="1" s="1"/>
  <c r="G29" i="1"/>
  <c r="G28" i="1" s="1"/>
  <c r="G27" i="1" s="1"/>
  <c r="G23" i="1"/>
  <c r="G22" i="1" s="1"/>
  <c r="G21" i="1" s="1"/>
  <c r="G35" i="1"/>
  <c r="G42" i="1"/>
  <c r="G41" i="1" s="1"/>
  <c r="G16" i="1"/>
  <c r="H17" i="1"/>
  <c r="H24" i="1"/>
  <c r="H25" i="1"/>
  <c r="H26" i="1"/>
  <c r="H30" i="1"/>
  <c r="H31" i="1"/>
  <c r="H32" i="1"/>
  <c r="H33" i="1"/>
  <c r="H34" i="1"/>
  <c r="H36" i="1"/>
  <c r="H37" i="1"/>
  <c r="H43" i="1"/>
  <c r="H48" i="1"/>
  <c r="H51" i="1"/>
  <c r="H53" i="1"/>
  <c r="H54" i="1"/>
  <c r="H55" i="1"/>
  <c r="H58" i="1"/>
  <c r="H59" i="1"/>
  <c r="H66" i="1"/>
  <c r="H68" i="1"/>
  <c r="H75" i="1"/>
  <c r="H79" i="1"/>
  <c r="H83" i="1"/>
  <c r="H89" i="1"/>
  <c r="H96" i="1"/>
  <c r="H100" i="1"/>
  <c r="H107" i="1"/>
  <c r="H113" i="1"/>
  <c r="H114" i="1"/>
  <c r="H120" i="1"/>
  <c r="H121" i="1"/>
  <c r="H125" i="1"/>
  <c r="H129" i="1"/>
  <c r="H133" i="1"/>
  <c r="H135" i="1"/>
  <c r="H140" i="1"/>
  <c r="H147" i="1"/>
  <c r="H151" i="1"/>
  <c r="H153" i="1"/>
  <c r="H158" i="1"/>
  <c r="H165" i="1"/>
  <c r="G116" i="1" l="1"/>
  <c r="G115" i="1" s="1"/>
  <c r="G101" i="1"/>
  <c r="G20" i="1"/>
  <c r="G19" i="1" s="1"/>
  <c r="G18" i="1" s="1"/>
  <c r="G64" i="1"/>
  <c r="G63" i="1" s="1"/>
  <c r="G62" i="1" s="1"/>
  <c r="G61" i="1" s="1"/>
  <c r="G60" i="1" s="1"/>
  <c r="G92" i="1"/>
  <c r="G91" i="1" s="1"/>
  <c r="G90" i="1" s="1"/>
  <c r="G15" i="1"/>
  <c r="G49" i="1"/>
  <c r="G40" i="1"/>
  <c r="G76" i="1"/>
  <c r="G87" i="1"/>
  <c r="H67" i="1"/>
  <c r="F157" i="1"/>
  <c r="H157" i="1" s="1"/>
  <c r="F152" i="1"/>
  <c r="H152" i="1" s="1"/>
  <c r="G86" i="1" l="1"/>
  <c r="G71" i="1"/>
  <c r="G70" i="1" s="1"/>
  <c r="F156" i="1"/>
  <c r="G46" i="1"/>
  <c r="G45" i="1" s="1"/>
  <c r="G14" i="1"/>
  <c r="G39" i="1"/>
  <c r="F47" i="1"/>
  <c r="H47" i="1" s="1"/>
  <c r="F28" i="1"/>
  <c r="F35" i="1"/>
  <c r="H35" i="1" s="1"/>
  <c r="G38" i="1" l="1"/>
  <c r="G85" i="1"/>
  <c r="G13" i="1"/>
  <c r="F155" i="1"/>
  <c r="H156" i="1"/>
  <c r="G44" i="1"/>
  <c r="F29" i="1"/>
  <c r="H29" i="1" s="1"/>
  <c r="H28" i="1"/>
  <c r="F27" i="1"/>
  <c r="H27" i="1" s="1"/>
  <c r="G12" i="1" l="1"/>
  <c r="G84" i="1"/>
  <c r="F154" i="1"/>
  <c r="H154" i="1" s="1"/>
  <c r="H155" i="1"/>
  <c r="G11" i="1" l="1"/>
  <c r="G69" i="1"/>
  <c r="F134" i="1"/>
  <c r="H134" i="1" s="1"/>
  <c r="F164" i="1" l="1"/>
  <c r="H164" i="1" s="1"/>
  <c r="F150" i="1"/>
  <c r="H150" i="1" s="1"/>
  <c r="F146" i="1"/>
  <c r="H146" i="1" s="1"/>
  <c r="F139" i="1"/>
  <c r="H139" i="1" s="1"/>
  <c r="F132" i="1"/>
  <c r="H132" i="1" s="1"/>
  <c r="F128" i="1"/>
  <c r="H128" i="1" s="1"/>
  <c r="F124" i="1"/>
  <c r="H124" i="1" s="1"/>
  <c r="F119" i="1"/>
  <c r="H119" i="1" s="1"/>
  <c r="F112" i="1"/>
  <c r="H112" i="1" s="1"/>
  <c r="F106" i="1"/>
  <c r="H106" i="1" s="1"/>
  <c r="F99" i="1"/>
  <c r="H99" i="1" s="1"/>
  <c r="F95" i="1"/>
  <c r="H95" i="1" s="1"/>
  <c r="F88" i="1"/>
  <c r="F78" i="1"/>
  <c r="F74" i="1"/>
  <c r="F57" i="1"/>
  <c r="F50" i="1"/>
  <c r="H50" i="1" s="1"/>
  <c r="F42" i="1"/>
  <c r="F23" i="1"/>
  <c r="F16" i="1"/>
  <c r="F87" i="1" l="1"/>
  <c r="H87" i="1" s="1"/>
  <c r="H88" i="1"/>
  <c r="F56" i="1"/>
  <c r="H56" i="1" s="1"/>
  <c r="H57" i="1"/>
  <c r="F15" i="1"/>
  <c r="H16" i="1"/>
  <c r="F41" i="1"/>
  <c r="H41" i="1" s="1"/>
  <c r="H42" i="1"/>
  <c r="F77" i="1"/>
  <c r="H78" i="1"/>
  <c r="F73" i="1"/>
  <c r="H73" i="1" s="1"/>
  <c r="H74" i="1"/>
  <c r="H81" i="1"/>
  <c r="H82" i="1"/>
  <c r="F22" i="1"/>
  <c r="H23" i="1"/>
  <c r="F138" i="1"/>
  <c r="H138" i="1" s="1"/>
  <c r="F118" i="1"/>
  <c r="H118" i="1" s="1"/>
  <c r="F123" i="1"/>
  <c r="H123" i="1" s="1"/>
  <c r="F127" i="1"/>
  <c r="H127" i="1" s="1"/>
  <c r="F131" i="1"/>
  <c r="H131" i="1" s="1"/>
  <c r="F105" i="1"/>
  <c r="H105" i="1" s="1"/>
  <c r="F94" i="1"/>
  <c r="H94" i="1" s="1"/>
  <c r="F98" i="1"/>
  <c r="H98" i="1" s="1"/>
  <c r="F111" i="1"/>
  <c r="F163" i="1"/>
  <c r="H163" i="1" s="1"/>
  <c r="F145" i="1"/>
  <c r="H145" i="1" s="1"/>
  <c r="F86" i="1"/>
  <c r="H86" i="1" s="1"/>
  <c r="F149" i="1"/>
  <c r="H149" i="1" s="1"/>
  <c r="F80" i="1"/>
  <c r="H80" i="1" s="1"/>
  <c r="F126" i="1" l="1"/>
  <c r="H126" i="1" s="1"/>
  <c r="H111" i="1"/>
  <c r="F110" i="1"/>
  <c r="F97" i="1"/>
  <c r="H97" i="1" s="1"/>
  <c r="F40" i="1"/>
  <c r="H40" i="1" s="1"/>
  <c r="F137" i="1"/>
  <c r="H137" i="1" s="1"/>
  <c r="F117" i="1"/>
  <c r="H117" i="1" s="1"/>
  <c r="F72" i="1"/>
  <c r="H72" i="1" s="1"/>
  <c r="F104" i="1"/>
  <c r="H104" i="1" s="1"/>
  <c r="F93" i="1"/>
  <c r="H93" i="1" s="1"/>
  <c r="F76" i="1"/>
  <c r="H76" i="1" s="1"/>
  <c r="H77" i="1"/>
  <c r="F14" i="1"/>
  <c r="H15" i="1"/>
  <c r="F21" i="1"/>
  <c r="H21" i="1" s="1"/>
  <c r="H22" i="1"/>
  <c r="F144" i="1"/>
  <c r="H144" i="1" s="1"/>
  <c r="F122" i="1"/>
  <c r="H122" i="1" s="1"/>
  <c r="F130" i="1"/>
  <c r="H130" i="1" s="1"/>
  <c r="F162" i="1"/>
  <c r="H162" i="1" s="1"/>
  <c r="F148" i="1"/>
  <c r="H148" i="1" s="1"/>
  <c r="F136" i="1"/>
  <c r="H136" i="1" s="1"/>
  <c r="F85" i="1"/>
  <c r="H85" i="1" s="1"/>
  <c r="F92" i="1"/>
  <c r="H92" i="1" s="1"/>
  <c r="F39" i="1"/>
  <c r="H39" i="1" s="1"/>
  <c r="F103" i="1" l="1"/>
  <c r="H103" i="1" s="1"/>
  <c r="F71" i="1"/>
  <c r="H71" i="1" s="1"/>
  <c r="F20" i="1"/>
  <c r="F19" i="1" s="1"/>
  <c r="H14" i="1"/>
  <c r="F13" i="1"/>
  <c r="F116" i="1"/>
  <c r="F109" i="1"/>
  <c r="H109" i="1" s="1"/>
  <c r="H110" i="1"/>
  <c r="F161" i="1"/>
  <c r="H161" i="1" s="1"/>
  <c r="F102" i="1"/>
  <c r="H102" i="1" s="1"/>
  <c r="F143" i="1"/>
  <c r="H143" i="1" s="1"/>
  <c r="F38" i="1"/>
  <c r="H38" i="1" s="1"/>
  <c r="F84" i="1"/>
  <c r="H84" i="1" s="1"/>
  <c r="F91" i="1"/>
  <c r="H91" i="1" l="1"/>
  <c r="F90" i="1"/>
  <c r="H90" i="1" s="1"/>
  <c r="H116" i="1"/>
  <c r="F115" i="1"/>
  <c r="H115" i="1" s="1"/>
  <c r="F70" i="1"/>
  <c r="H70" i="1" s="1"/>
  <c r="F108" i="1"/>
  <c r="H108" i="1" s="1"/>
  <c r="H20" i="1"/>
  <c r="H13" i="1"/>
  <c r="F12" i="1"/>
  <c r="H12" i="1" s="1"/>
  <c r="F18" i="1"/>
  <c r="H18" i="1" s="1"/>
  <c r="H19" i="1"/>
  <c r="F160" i="1"/>
  <c r="H160" i="1" s="1"/>
  <c r="F142" i="1"/>
  <c r="H142" i="1" s="1"/>
  <c r="F69" i="1" l="1"/>
  <c r="H69" i="1" s="1"/>
  <c r="F101" i="1"/>
  <c r="H101" i="1" s="1"/>
  <c r="F141" i="1"/>
  <c r="H141" i="1" s="1"/>
  <c r="F159" i="1"/>
  <c r="H159" i="1" s="1"/>
  <c r="F52" i="1" l="1"/>
  <c r="F49" i="1" l="1"/>
  <c r="H52" i="1"/>
  <c r="F46" i="1" l="1"/>
  <c r="H49" i="1"/>
  <c r="F45" i="1" l="1"/>
  <c r="H46" i="1"/>
  <c r="F65" i="1"/>
  <c r="F64" i="1" s="1"/>
  <c r="H45" i="1" l="1"/>
  <c r="F44" i="1"/>
  <c r="H64" i="1"/>
  <c r="H65" i="1"/>
  <c r="H44" i="1" l="1"/>
  <c r="F11" i="1"/>
  <c r="H11" i="1" s="1"/>
  <c r="F63" i="1"/>
  <c r="H63" i="1" s="1"/>
  <c r="F62" i="1" l="1"/>
  <c r="H62" i="1" s="1"/>
  <c r="F61" i="1"/>
  <c r="H61" i="1" s="1"/>
  <c r="F60" i="1" l="1"/>
  <c r="H60" i="1" s="1"/>
  <c r="H166" i="1" l="1"/>
</calcChain>
</file>

<file path=xl/sharedStrings.xml><?xml version="1.0" encoding="utf-8"?>
<sst xmlns="http://schemas.openxmlformats.org/spreadsheetml/2006/main" count="684" uniqueCount="227">
  <si>
    <t>к решению Полотняно-Заводского поселкового Собрания</t>
  </si>
  <si>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</si>
  <si>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</si>
  <si>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</si>
  <si>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</si>
  <si>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</si>
  <si>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</si>
  <si>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Итого</t>
  </si>
  <si>
    <t>805</t>
  </si>
  <si>
    <t>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</si>
  <si>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</si>
  <si>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</si>
  <si>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</si>
  <si>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</si>
  <si>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</si>
  <si>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</si>
  <si>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</si>
  <si>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</si>
  <si>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</si>
  <si>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</si>
  <si>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</si>
  <si>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</si>
  <si>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</si>
  <si>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</si>
  <si>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</si>
  <si>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</si>
  <si>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</si>
  <si>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</si>
  <si>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</si>
  <si>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</si>
  <si>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  Заработная плата</t>
  </si>
  <si>
    <t>121</t>
  </si>
  <si>
    <t xml:space="preserve">              Начисления на выплаты по оплате труда</t>
  </si>
  <si>
    <t>129</t>
  </si>
  <si>
    <t xml:space="preserve">            Центральный аппарат</t>
  </si>
  <si>
    <t>25 0 02 00400</t>
  </si>
  <si>
    <t xml:space="preserve">Заработная плата </t>
  </si>
  <si>
    <t>Заработная плата "Технический персонал"</t>
  </si>
  <si>
    <t>806</t>
  </si>
  <si>
    <t>Заработная плата "Младший обслуживающий персонал"</t>
  </si>
  <si>
    <t>807</t>
  </si>
  <si>
    <t xml:space="preserve"> Иные выплаты персоналу государственных (муниципальных) органов, за исключением фонда оплаты труда</t>
  </si>
  <si>
    <t>122</t>
  </si>
  <si>
    <t>Начисления на выплаты по оплате труда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</si>
  <si>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</si>
  <si>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</si>
  <si>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</si>
  <si>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</si>
  <si>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Штрафы за нарушение законодательства о налогах и сборах, законодательства о страховых взносах</t>
  </si>
  <si>
    <t>850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</si>
  <si>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</si>
  <si>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</si>
  <si>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</si>
  <si>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</si>
  <si>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</si>
  <si>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</si>
  <si>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</si>
  <si>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</si>
  <si>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</si>
  <si>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</si>
  <si>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</si>
  <si>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</si>
  <si>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</si>
  <si>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</si>
  <si>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</si>
  <si>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</si>
  <si>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      Исполнение судебных актов Российской Федерации и мировых соглашений по возмещению причиненного вреда</t>
  </si>
  <si>
    <t>830</t>
  </si>
  <si>
    <t xml:space="preserve">  Другие экономические санкции</t>
  </si>
  <si>
    <t xml:space="preserve">  Основное мероприятие "Стимулирование исполнительно-распорядительных органов муниципальных образований области"</t>
  </si>
  <si>
    <t>25 0 06 00530</t>
  </si>
  <si>
    <t xml:space="preserve">  "Стимулирование исполнительно-распорядительных органов муниципальных образований области"</t>
  </si>
  <si>
    <t xml:space="preserve">   Фонд оплаты труда государственных (муниципальных) органов</t>
  </si>
  <si>
    <t xml:space="preserve">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</si>
  <si>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</si>
  <si>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</si>
  <si>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</si>
  <si>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</si>
  <si>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</si>
  <si>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</si>
  <si>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</si>
  <si>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</si>
  <si>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,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</si>
  <si>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</si>
  <si>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</si>
  <si>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</si>
  <si>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</si>
  <si>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</si>
  <si>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</si>
  <si>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</si>
  <si>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</si>
  <si>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</si>
  <si>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</si>
  <si>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</si>
  <si>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</si>
  <si>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</si>
  <si>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</si>
  <si>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</si>
  <si>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</si>
  <si>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</si>
  <si>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</si>
  <si>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</si>
  <si>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</si>
  <si>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</si>
  <si>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</si>
  <si>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11 0 00 00000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</si>
  <si>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</si>
  <si>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>11 0 01 00000</t>
  </si>
  <si>
    <t xml:space="preserve">            Профилактика правонарушений в муниципальном образовании "Городское поселение "Поселок Полотняный Завод" на 2015-2024 годы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</si>
  <si>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</si>
  <si>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</si>
  <si>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</si>
  <si>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</si>
  <si>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</si>
  <si>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</si>
  <si>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>02 0 00 00000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</si>
  <si>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</si>
  <si>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</si>
  <si>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</si>
  <si>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</si>
  <si>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</si>
  <si>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</si>
  <si>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</si>
  <si>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</si>
  <si>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</si>
  <si>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</si>
  <si>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</si>
  <si>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</si>
  <si>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</si>
  <si>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</si>
  <si>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</si>
  <si>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</si>
  <si>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</si>
  <si>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</si>
  <si>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</si>
  <si>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</si>
  <si>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</si>
  <si>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</si>
  <si>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</si>
  <si>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</si>
  <si>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Благоустройство</t>
  </si>
  <si>
    <t>0503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</si>
  <si>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</si>
  <si>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</si>
  <si>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</si>
  <si>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</si>
  <si>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</si>
  <si>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</si>
  <si>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</si>
  <si>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</si>
  <si>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</si>
  <si>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</si>
  <si>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</si>
  <si>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</si>
  <si>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</si>
  <si>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</si>
  <si>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</si>
  <si>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</si>
  <si>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      Прочие мероприятия в области благоустройства</t>
  </si>
  <si>
    <t>04 0 04 00040</t>
  </si>
  <si>
    <t xml:space="preserve">      Муниципальная программа "Доступная среда в поселке Полотняный Завод"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</si>
  <si>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</si>
  <si>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</si>
  <si>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</si>
  <si>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</si>
  <si>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</si>
  <si>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             Закупка товаров, работ и услуг для обеспечения государственных (муниципальных) нужд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</si>
  <si>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</si>
  <si>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</si>
  <si>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</si>
  <si>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</si>
  <si>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</si>
  <si>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</si>
  <si>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</si>
  <si>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</si>
  <si>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</si>
  <si>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</si>
  <si>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</si>
  <si>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</si>
  <si>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</si>
  <si>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</si>
  <si>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</si>
  <si>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</si>
  <si>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</si>
  <si>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</si>
  <si>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</si>
  <si>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</si>
  <si>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</si>
  <si>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</si>
  <si>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</si>
  <si>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</si>
  <si>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</si>
  <si>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</si>
  <si>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</si>
  <si>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</si>
  <si>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</si>
  <si>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</si>
  <si>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</si>
  <si>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</si>
  <si>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</si>
  <si>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</si>
  <si>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"Комплексное развитие социальной инфраструктуры на территории городского поселения "Поселок Полотняный Завод"</t>
  </si>
  <si>
    <t>12 0 00 00000</t>
  </si>
  <si>
    <t xml:space="preserve">      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</si>
  <si>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</si>
  <si>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</si>
  <si>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</si>
  <si>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Реализация проектов общественной инфраструктуры муниципальных образований основанных на местных инициативах</t>
  </si>
  <si>
    <t>04 0 05 S0000</t>
  </si>
  <si>
    <t>Прочие работы, услуги</t>
  </si>
  <si>
    <t>04 0 05 S0240</t>
  </si>
  <si>
    <t>110</t>
  </si>
  <si>
    <t>Исполнение судебных актов Российской Федерации и мировых соглашений по возмещению причиненного вреда</t>
  </si>
  <si>
    <t>Иные выплаты текущего характера физическим лицам</t>
  </si>
  <si>
    <t>Фонд оплаты труда учреждений</t>
  </si>
  <si>
    <t xml:space="preserve"> Материальное стимулирование</t>
  </si>
  <si>
    <t>25 0 02 00050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</si>
  <si>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</si>
  <si>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</si>
  <si>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 xml:space="preserve">                Прочая закупка товаров, работ и услуг</t>
  </si>
  <si>
    <t xml:space="preserve">               Увеличение стоимости основных средств</t>
  </si>
  <si>
    <t>План</t>
  </si>
  <si>
    <t>Исполнено</t>
  </si>
  <si>
    <t>% исполнения</t>
  </si>
  <si>
    <t>№ ____ от ___ февраля 2023 года</t>
  </si>
  <si>
    <t>исполнение расходов бюджета городского поселения за 2022 год по разделам и подразделам классификации расходов бюджетов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</si>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</sst>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charset val="1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4" tint="0.59999389629810485"/>
        <bgColor rgb="FFCDDFE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5">
    <xf numFmtId="0" fontId="0" fillId="0" borderId="0"/>
    <xf numFmtId="49" fontId="8" fillId="20" borderId="25">
      <alignment horizontal="left" vertical="top" wrapText="1"/>
    </xf>
    <xf numFmtId="49" fontId="8" fillId="20" borderId="25">
      <alignment horizontal="center" vertical="top" wrapText="1"/>
    </xf>
    <xf numFmtId="4" fontId="8" fillId="22" borderId="25">
      <alignment horizontal="right" vertical="top" shrinkToFit="1"/>
    </xf>
    <xf numFmtId="0" fontId="8" fillId="20" borderId="26"/>
  </cellStyleXfs>
  <cellXfs count="75">
    <xf numFmtId="0" fontId="0" fillId="0" borderId="0" xfId="0"/>
    <xf numFmtId="0" fontId="0" fillId="3" borderId="1" xfId="0" applyNumberFormat="1" applyFont="1" applyFill="1" applyBorder="1" applyAlignment="1" applyProtection="1">
      <protection locked="0"/>
    </xf>
    <xf numFmtId="0" fontId="3" fillId="14" borderId="12" xfId="0" applyNumberFormat="1" applyFont="1" applyFill="1" applyBorder="1" applyAlignment="1" applyProtection="1">
      <alignment horizontal="center" vertical="center" shrinkToFit="1"/>
    </xf>
    <xf numFmtId="4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16" borderId="16" xfId="0" applyNumberFormat="1" applyFont="1" applyFill="1" applyBorder="1" applyAlignment="1" applyProtection="1">
      <alignment horizontal="left" vertical="top" wrapText="1"/>
    </xf>
    <xf numFmtId="49" fontId="3" fillId="17" borderId="17" xfId="0" applyNumberFormat="1" applyFont="1" applyFill="1" applyBorder="1" applyAlignment="1" applyProtection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18" borderId="23" xfId="0" applyNumberFormat="1" applyFont="1" applyFill="1" applyBorder="1" applyAlignment="1" applyProtection="1">
      <alignment horizontal="left" vertical="top" wrapText="1"/>
    </xf>
    <xf numFmtId="49" fontId="3" fillId="15" borderId="13" xfId="0" applyNumberFormat="1" applyFont="1" applyFill="1" applyBorder="1" applyAlignment="1" applyProtection="1">
      <alignment horizontal="center" vertical="center" wrapText="1"/>
    </xf>
    <xf numFmtId="0" fontId="4" fillId="19" borderId="24" xfId="0" applyNumberFormat="1" applyFont="1" applyFill="1" applyBorder="1" applyAlignment="1" applyProtection="1">
      <alignment horizontal="left"/>
    </xf>
    <xf numFmtId="0" fontId="4" fillId="19" borderId="24" xfId="0" applyNumberFormat="1" applyFont="1" applyFill="1" applyBorder="1" applyAlignment="1" applyProtection="1">
      <alignment horizontal="center" vertical="center"/>
    </xf>
    <xf numFmtId="0" fontId="3" fillId="12" borderId="26" xfId="0" applyNumberFormat="1" applyFont="1" applyFill="1" applyBorder="1" applyAlignment="1" applyProtection="1"/>
    <xf numFmtId="49" fontId="8" fillId="21" borderId="25" xfId="1" applyFill="1" applyProtection="1">
      <alignment horizontal="left" vertical="top" wrapText="1"/>
    </xf>
    <xf numFmtId="49" fontId="8" fillId="21" borderId="25" xfId="2" applyFill="1" applyProtection="1">
      <alignment horizontal="center" vertical="top" wrapText="1"/>
    </xf>
    <xf numFmtId="0" fontId="0" fillId="0" borderId="0" xfId="0" applyProtection="1">
      <protection locked="0"/>
    </xf>
    <xf numFmtId="4" fontId="0" fillId="20" borderId="25" xfId="0" applyNumberFormat="1" applyFill="1" applyBorder="1" applyAlignment="1" applyProtection="1">
      <alignment horizontal="center" vertical="center" wrapText="1"/>
      <protection locked="0"/>
    </xf>
    <xf numFmtId="49" fontId="3" fillId="18" borderId="25" xfId="0" applyNumberFormat="1" applyFont="1" applyFill="1" applyBorder="1" applyAlignment="1" applyProtection="1">
      <alignment horizontal="left" vertical="top" wrapText="1"/>
    </xf>
    <xf numFmtId="49" fontId="3" fillId="15" borderId="25" xfId="0" applyNumberFormat="1" applyFont="1" applyFill="1" applyBorder="1" applyAlignment="1" applyProtection="1">
      <alignment horizontal="center" vertical="center" wrapText="1"/>
    </xf>
    <xf numFmtId="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3" borderId="27" xfId="0" applyNumberFormat="1" applyFont="1" applyFill="1" applyBorder="1" applyAlignment="1" applyProtection="1">
      <protection locked="0"/>
    </xf>
    <xf numFmtId="49" fontId="3" fillId="16" borderId="25" xfId="0" applyNumberFormat="1" applyFont="1" applyFill="1" applyBorder="1" applyAlignment="1" applyProtection="1">
      <alignment horizontal="left" vertical="top" wrapText="1"/>
    </xf>
    <xf numFmtId="49" fontId="3" fillId="17" borderId="25" xfId="0" applyNumberFormat="1" applyFont="1" applyFill="1" applyBorder="1" applyAlignment="1" applyProtection="1">
      <alignment horizontal="center" vertical="center" wrapText="1"/>
    </xf>
    <xf numFmtId="4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protection locked="0"/>
    </xf>
    <xf numFmtId="49" fontId="9" fillId="16" borderId="25" xfId="0" applyNumberFormat="1" applyFont="1" applyFill="1" applyBorder="1" applyAlignment="1" applyProtection="1">
      <alignment horizontal="left" vertical="top" wrapText="1"/>
    </xf>
    <xf numFmtId="4" fontId="6" fillId="23" borderId="10" xfId="0" applyNumberFormat="1" applyFont="1" applyFill="1" applyBorder="1" applyAlignment="1" applyProtection="1">
      <alignment horizontal="center" vertical="center"/>
      <protection locked="0"/>
    </xf>
    <xf numFmtId="49" fontId="4" fillId="23" borderId="14" xfId="0" applyNumberFormat="1" applyFont="1" applyFill="1" applyBorder="1" applyAlignment="1" applyProtection="1">
      <alignment horizontal="left" vertical="top" wrapText="1"/>
    </xf>
    <xf numFmtId="49" fontId="4" fillId="23" borderId="15" xfId="0" applyNumberFormat="1" applyFont="1" applyFill="1" applyBorder="1" applyAlignment="1" applyProtection="1">
      <alignment horizontal="center" vertical="center" wrapText="1"/>
    </xf>
    <xf numFmtId="49" fontId="7" fillId="23" borderId="18" xfId="0" applyNumberFormat="1" applyFont="1" applyFill="1" applyBorder="1" applyAlignment="1" applyProtection="1">
      <alignment horizontal="left" vertical="top" wrapText="1"/>
    </xf>
    <xf numFmtId="49" fontId="4" fillId="23" borderId="19" xfId="0" applyNumberFormat="1" applyFont="1" applyFill="1" applyBorder="1" applyAlignment="1" applyProtection="1">
      <alignment horizontal="center" vertical="center" wrapText="1"/>
    </xf>
    <xf numFmtId="4" fontId="4" fillId="23" borderId="20" xfId="0" applyNumberFormat="1" applyFont="1" applyFill="1" applyBorder="1" applyAlignment="1" applyProtection="1">
      <alignment horizontal="right" vertical="top" shrinkToFit="1"/>
    </xf>
    <xf numFmtId="4" fontId="4" fillId="23" borderId="21" xfId="0" applyNumberFormat="1" applyFont="1" applyFill="1" applyBorder="1" applyAlignment="1" applyProtection="1">
      <alignment horizontal="center" vertical="center" shrinkToFit="1"/>
    </xf>
    <xf numFmtId="4" fontId="4" fillId="23" borderId="20" xfId="0" applyNumberFormat="1" applyFont="1" applyFill="1" applyBorder="1" applyAlignment="1" applyProtection="1">
      <alignment horizontal="center" vertical="center" shrinkToFit="1"/>
    </xf>
    <xf numFmtId="49" fontId="4" fillId="23" borderId="18" xfId="0" applyNumberFormat="1" applyFont="1" applyFill="1" applyBorder="1" applyAlignment="1" applyProtection="1">
      <alignment horizontal="left" vertical="top" wrapText="1"/>
    </xf>
    <xf numFmtId="49" fontId="7" fillId="23" borderId="22" xfId="0" applyNumberFormat="1" applyFont="1" applyFill="1" applyBorder="1" applyAlignment="1" applyProtection="1">
      <alignment horizontal="left" vertical="top" wrapText="1"/>
    </xf>
    <xf numFmtId="4" fontId="11" fillId="3" borderId="25" xfId="0" applyNumberFormat="1" applyFont="1" applyFill="1" applyBorder="1" applyAlignment="1" applyProtection="1">
      <alignment horizontal="center" vertical="center"/>
      <protection locked="0"/>
    </xf>
    <xf numFmtId="4" fontId="11" fillId="24" borderId="25" xfId="0" applyNumberFormat="1" applyFont="1" applyFill="1" applyBorder="1" applyAlignment="1" applyProtection="1">
      <alignment horizontal="center" vertical="center"/>
      <protection locked="0"/>
    </xf>
    <xf numFmtId="4" fontId="0" fillId="3" borderId="25" xfId="0" applyNumberFormat="1" applyFont="1" applyFill="1" applyBorder="1" applyAlignment="1" applyProtection="1">
      <alignment horizontal="center" vertical="center"/>
      <protection locked="0"/>
    </xf>
    <xf numFmtId="4" fontId="10" fillId="3" borderId="25" xfId="0" applyNumberFormat="1" applyFont="1" applyFill="1" applyBorder="1" applyAlignment="1" applyProtection="1">
      <alignment horizontal="center" vertical="center"/>
      <protection locked="0"/>
    </xf>
    <xf numFmtId="4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8" fillId="20" borderId="25" xfId="4" applyNumberFormat="1" applyBorder="1" applyAlignment="1" applyProtection="1">
      <alignment horizontal="center" vertical="center"/>
    </xf>
    <xf numFmtId="49" fontId="3" fillId="25" borderId="17" xfId="0" applyNumberFormat="1" applyFont="1" applyFill="1" applyBorder="1" applyAlignment="1" applyProtection="1">
      <alignment horizontal="center" vertical="center" wrapText="1"/>
    </xf>
    <xf numFmtId="4" fontId="2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25" borderId="16" xfId="0" applyNumberFormat="1" applyFont="1" applyFill="1" applyBorder="1" applyAlignment="1" applyProtection="1">
      <alignment horizontal="left" vertical="top" wrapText="1"/>
    </xf>
    <xf numFmtId="4" fontId="0" fillId="21" borderId="25" xfId="0" applyNumberFormat="1" applyFill="1" applyBorder="1" applyAlignment="1" applyProtection="1">
      <alignment horizontal="center" vertical="center" wrapText="1"/>
      <protection locked="0"/>
    </xf>
    <xf numFmtId="4" fontId="8" fillId="21" borderId="25" xfId="4" applyNumberFormat="1" applyFill="1" applyBorder="1" applyAlignment="1" applyProtection="1">
      <alignment horizontal="center" vertical="center"/>
    </xf>
    <xf numFmtId="49" fontId="3" fillId="21" borderId="23" xfId="0" applyNumberFormat="1" applyFont="1" applyFill="1" applyBorder="1" applyAlignment="1" applyProtection="1">
      <alignment horizontal="left" vertical="top" wrapText="1"/>
    </xf>
    <xf numFmtId="0" fontId="1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2" fillId="4" borderId="2" xfId="0" applyNumberFormat="1" applyFont="1" applyFill="1" applyBorder="1" applyAlignment="1" applyProtection="1">
      <alignment horizontal="right"/>
      <protection locked="0"/>
    </xf>
    <xf numFmtId="0" fontId="3" fillId="5" borderId="3" xfId="0" applyNumberFormat="1" applyFont="1" applyFill="1" applyBorder="1" applyAlignment="1" applyProtection="1">
      <alignment horizontal="right" vertical="top" wrapText="1"/>
    </xf>
    <xf numFmtId="0" fontId="14" fillId="6" borderId="4" xfId="0" applyNumberFormat="1" applyFont="1" applyFill="1" applyBorder="1" applyAlignment="1" applyProtection="1">
      <alignment horizontal="center" wrapText="1"/>
    </xf>
    <xf numFmtId="0" fontId="15" fillId="0" borderId="0" xfId="0" applyFont="1" applyAlignment="1">
      <alignment wrapText="1"/>
    </xf>
    <xf numFmtId="0" fontId="12" fillId="7" borderId="5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3" fillId="10" borderId="8" xfId="0" applyNumberFormat="1" applyFont="1" applyFill="1" applyBorder="1" applyAlignment="1" applyProtection="1">
      <alignment horizontal="right"/>
    </xf>
    <xf numFmtId="0" fontId="0" fillId="0" borderId="8" xfId="0" applyBorder="1" applyAlignment="1"/>
    <xf numFmtId="0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4" fillId="11" borderId="9" xfId="0" applyNumberFormat="1" applyFont="1" applyFill="1" applyBorder="1" applyAlignment="1" applyProtection="1">
      <alignment horizontal="center" vertical="center" wrapText="1"/>
    </xf>
    <xf numFmtId="0" fontId="4" fillId="13" borderId="11" xfId="0" applyNumberFormat="1" applyFont="1" applyFill="1" applyBorder="1" applyAlignment="1" applyProtection="1">
      <alignment horizontal="center" vertical="center" wrapText="1"/>
    </xf>
    <xf numFmtId="0" fontId="3" fillId="8" borderId="6" xfId="0" applyNumberFormat="1" applyFont="1" applyFill="1" applyBorder="1" applyAlignment="1" applyProtection="1">
      <alignment wrapText="1"/>
    </xf>
    <xf numFmtId="0" fontId="3" fillId="9" borderId="7" xfId="0" applyNumberFormat="1" applyFont="1" applyFill="1" applyBorder="1" applyAlignment="1" applyProtection="1">
      <alignment wrapText="1"/>
    </xf>
    <xf numFmtId="2" fontId="11" fillId="24" borderId="25" xfId="0" applyNumberFormat="1" applyFont="1" applyFill="1" applyBorder="1" applyAlignment="1" applyProtection="1">
      <alignment horizontal="center" vertical="center"/>
      <protection locked="0"/>
    </xf>
    <xf numFmtId="2" fontId="11" fillId="3" borderId="25" xfId="0" applyNumberFormat="1" applyFont="1" applyFill="1" applyBorder="1" applyAlignment="1" applyProtection="1">
      <alignment horizontal="center" vertical="center"/>
      <protection locked="0"/>
    </xf>
    <xf numFmtId="2" fontId="11" fillId="21" borderId="25" xfId="0" applyNumberFormat="1" applyFont="1" applyFill="1" applyBorder="1" applyAlignment="1" applyProtection="1">
      <alignment horizontal="center" vertical="center"/>
      <protection locked="0"/>
    </xf>
  </cellXfs>
  <cellStyles count="5">
    <cellStyle name="xl32" xfId="1"/>
    <cellStyle name="xl38" xfId="2"/>
    <cellStyle name="xl40" xfId="3"/>
    <cellStyle name="xl46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91"/>
  <sheetViews>
    <sheetView tabSelected="1" workbookViewId="0">
      <selection activeCell="H17" sqref="H17"/>
    </sheetView>
  </sheetViews>
  <sheetFormatPr defaultColWidth="9.140625" defaultRowHeight="15" customHeight="1" outlineLevelRow="7" x14ac:dyDescent="0.25"/>
  <cols>
    <col min="1" max="1" width="66.7109375" style="1" customWidth="1"/>
    <col min="2" max="2" width="8" style="1" customWidth="1"/>
    <col min="3" max="3" width="9.28515625" style="1" customWidth="1"/>
    <col min="4" max="4" width="12" style="1" customWidth="1"/>
    <col min="5" max="5" width="11.42578125" style="1" customWidth="1"/>
    <col min="6" max="6" width="14.140625" style="1" customWidth="1"/>
    <col min="7" max="7" width="13.5703125" style="1" customWidth="1"/>
    <col min="8" max="8" width="12.5703125" style="1" customWidth="1"/>
    <col min="9" max="9" width="16.5703125" style="1" customWidth="1"/>
    <col min="10" max="255" width="9.140625" style="1" customWidth="1"/>
  </cols>
  <sheetData>
    <row r="1" spans="1:8" x14ac:dyDescent="0.25">
      <c r="A1" s="54" t="s">
        <v>226</v>
      </c>
      <c r="B1" s="54"/>
      <c r="C1" s="54"/>
      <c r="D1" s="54"/>
      <c r="E1" s="54"/>
      <c r="F1" s="54"/>
      <c r="G1" s="55"/>
      <c r="H1" s="55"/>
    </row>
    <row r="2" spans="1:8" x14ac:dyDescent="0.25">
      <c r="A2" s="56" t="s">
        <v>0</v>
      </c>
      <c r="B2" s="56"/>
      <c r="C2" s="56"/>
      <c r="D2" s="56"/>
      <c r="E2" s="56"/>
      <c r="F2" s="56"/>
      <c r="G2" s="55"/>
      <c r="H2" s="55"/>
    </row>
    <row r="3" spans="1:8" x14ac:dyDescent="0.25">
      <c r="A3" s="57" t="s">
        <v>224</v>
      </c>
      <c r="B3" s="57"/>
      <c r="C3" s="57"/>
      <c r="D3" s="57"/>
      <c r="E3" s="57"/>
      <c r="F3" s="57"/>
      <c r="G3" s="55"/>
      <c r="H3" s="55"/>
    </row>
    <row r="4" spans="1:8" ht="42" customHeight="1" x14ac:dyDescent="0.35">
      <c r="A4" s="58" t="s">
        <v>225</v>
      </c>
      <c r="B4" s="58"/>
      <c r="C4" s="58"/>
      <c r="D4" s="58"/>
      <c r="E4" s="58"/>
      <c r="F4" s="58"/>
      <c r="G4" s="59"/>
      <c r="H4" s="59"/>
    </row>
    <row r="5" spans="1:8" ht="15.75" hidden="1" customHeight="1" x14ac:dyDescent="0.25">
      <c r="A5" s="60"/>
      <c r="B5" s="60"/>
      <c r="C5" s="60"/>
      <c r="D5" s="60"/>
      <c r="E5" s="60"/>
      <c r="F5" s="60"/>
      <c r="G5" s="61"/>
      <c r="H5" s="61"/>
    </row>
    <row r="6" spans="1:8" ht="15" customHeight="1" x14ac:dyDescent="0.25">
      <c r="A6" s="70"/>
      <c r="B6" s="71"/>
      <c r="C6" s="71"/>
      <c r="D6" s="71"/>
      <c r="E6" s="71"/>
    </row>
    <row r="7" spans="1:8" ht="12.75" customHeight="1" x14ac:dyDescent="0.25">
      <c r="A7" s="62" t="s">
        <v>1</v>
      </c>
      <c r="B7" s="62"/>
      <c r="C7" s="62"/>
      <c r="D7" s="62"/>
      <c r="E7" s="62"/>
      <c r="F7" s="62"/>
      <c r="G7" s="63"/>
      <c r="H7" s="63"/>
    </row>
    <row r="8" spans="1:8" ht="15.75" customHeight="1" x14ac:dyDescent="0.25">
      <c r="A8" s="68" t="s">
        <v>2</v>
      </c>
      <c r="B8" s="68" t="s">
        <v>3</v>
      </c>
      <c r="C8" s="68" t="s">
        <v>4</v>
      </c>
      <c r="D8" s="68" t="s">
        <v>5</v>
      </c>
      <c r="E8" s="68" t="s">
        <v>6</v>
      </c>
      <c r="F8" s="64" t="s">
        <v>221</v>
      </c>
      <c r="G8" s="66" t="s">
        <v>222</v>
      </c>
      <c r="H8" s="52" t="s">
        <v>223</v>
      </c>
    </row>
    <row r="9" spans="1:8" ht="45" customHeight="1" x14ac:dyDescent="0.25">
      <c r="A9" s="69"/>
      <c r="B9" s="69"/>
      <c r="C9" s="69"/>
      <c r="D9" s="69"/>
      <c r="E9" s="69"/>
      <c r="F9" s="65"/>
      <c r="G9" s="67"/>
      <c r="H9" s="53"/>
    </row>
    <row r="10" spans="1:8" ht="12.75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46">
        <v>6</v>
      </c>
      <c r="G10" s="47">
        <v>7</v>
      </c>
      <c r="H10" s="47">
        <v>8</v>
      </c>
    </row>
    <row r="11" spans="1:8" outlineLevel="1" x14ac:dyDescent="0.25">
      <c r="A11" s="27" t="s">
        <v>9</v>
      </c>
      <c r="B11" s="28" t="s">
        <v>8</v>
      </c>
      <c r="C11" s="28" t="s">
        <v>10</v>
      </c>
      <c r="D11" s="28"/>
      <c r="E11" s="28"/>
      <c r="F11" s="26">
        <f>F12+F18+F38+F44</f>
        <v>10212835.99</v>
      </c>
      <c r="G11" s="37">
        <f>G12+G18+G38+G44</f>
        <v>9820168.4199999999</v>
      </c>
      <c r="H11" s="72">
        <f t="shared" ref="H11:H74" si="0">G11/F11*100</f>
        <v>96.15515640920421</v>
      </c>
    </row>
    <row r="12" spans="1:8" ht="25.5" outlineLevel="2" x14ac:dyDescent="0.25">
      <c r="A12" s="4" t="s">
        <v>11</v>
      </c>
      <c r="B12" s="5" t="s">
        <v>8</v>
      </c>
      <c r="C12" s="5" t="s">
        <v>12</v>
      </c>
      <c r="D12" s="5"/>
      <c r="E12" s="5"/>
      <c r="F12" s="6">
        <f t="shared" ref="F12:G16" si="1">F13</f>
        <v>250000</v>
      </c>
      <c r="G12" s="38">
        <f t="shared" si="1"/>
        <v>208695.33</v>
      </c>
      <c r="H12" s="73">
        <f t="shared" si="0"/>
        <v>83.478131999999988</v>
      </c>
    </row>
    <row r="13" spans="1:8" ht="25.5" outlineLevel="3" x14ac:dyDescent="0.25">
      <c r="A13" s="4" t="s">
        <v>13</v>
      </c>
      <c r="B13" s="5" t="s">
        <v>8</v>
      </c>
      <c r="C13" s="5" t="s">
        <v>12</v>
      </c>
      <c r="D13" s="5" t="s">
        <v>14</v>
      </c>
      <c r="E13" s="5"/>
      <c r="F13" s="6">
        <f t="shared" si="1"/>
        <v>250000</v>
      </c>
      <c r="G13" s="38">
        <f t="shared" si="1"/>
        <v>208695.33</v>
      </c>
      <c r="H13" s="73">
        <f t="shared" si="0"/>
        <v>83.478131999999988</v>
      </c>
    </row>
    <row r="14" spans="1:8" ht="25.5" outlineLevel="5" x14ac:dyDescent="0.25">
      <c r="A14" s="4" t="s">
        <v>15</v>
      </c>
      <c r="B14" s="5" t="s">
        <v>8</v>
      </c>
      <c r="C14" s="5" t="s">
        <v>12</v>
      </c>
      <c r="D14" s="5" t="s">
        <v>16</v>
      </c>
      <c r="E14" s="5"/>
      <c r="F14" s="6">
        <f t="shared" si="1"/>
        <v>250000</v>
      </c>
      <c r="G14" s="39">
        <f t="shared" si="1"/>
        <v>208695.33</v>
      </c>
      <c r="H14" s="73">
        <f t="shared" si="0"/>
        <v>83.478131999999988</v>
      </c>
    </row>
    <row r="15" spans="1:8" ht="25.5" outlineLevel="6" x14ac:dyDescent="0.25">
      <c r="A15" s="4" t="s">
        <v>17</v>
      </c>
      <c r="B15" s="5" t="s">
        <v>8</v>
      </c>
      <c r="C15" s="5" t="s">
        <v>12</v>
      </c>
      <c r="D15" s="5" t="s">
        <v>18</v>
      </c>
      <c r="E15" s="5"/>
      <c r="F15" s="6">
        <f t="shared" si="1"/>
        <v>250000</v>
      </c>
      <c r="G15" s="38">
        <f t="shared" si="1"/>
        <v>208695.33</v>
      </c>
      <c r="H15" s="73">
        <f t="shared" si="0"/>
        <v>83.478131999999988</v>
      </c>
    </row>
    <row r="16" spans="1:8" ht="38.25" outlineLevel="7" x14ac:dyDescent="0.25">
      <c r="A16" s="4" t="s">
        <v>19</v>
      </c>
      <c r="B16" s="5" t="s">
        <v>8</v>
      </c>
      <c r="C16" s="5" t="s">
        <v>12</v>
      </c>
      <c r="D16" s="5" t="s">
        <v>18</v>
      </c>
      <c r="E16" s="5" t="s">
        <v>20</v>
      </c>
      <c r="F16" s="6">
        <f t="shared" si="1"/>
        <v>250000</v>
      </c>
      <c r="G16" s="38">
        <f t="shared" si="1"/>
        <v>208695.33</v>
      </c>
      <c r="H16" s="73">
        <f t="shared" si="0"/>
        <v>83.478131999999988</v>
      </c>
    </row>
    <row r="17" spans="1:255" outlineLevel="7" x14ac:dyDescent="0.25">
      <c r="A17" s="4" t="s">
        <v>21</v>
      </c>
      <c r="B17" s="5" t="s">
        <v>8</v>
      </c>
      <c r="C17" s="5" t="s">
        <v>12</v>
      </c>
      <c r="D17" s="5" t="s">
        <v>18</v>
      </c>
      <c r="E17" s="5" t="s">
        <v>22</v>
      </c>
      <c r="F17" s="6">
        <v>250000</v>
      </c>
      <c r="G17" s="38">
        <v>208695.33</v>
      </c>
      <c r="H17" s="73">
        <f t="shared" si="0"/>
        <v>83.478131999999988</v>
      </c>
    </row>
    <row r="18" spans="1:255" ht="38.25" outlineLevel="2" x14ac:dyDescent="0.25">
      <c r="A18" s="48" t="s">
        <v>23</v>
      </c>
      <c r="B18" s="5" t="s">
        <v>8</v>
      </c>
      <c r="C18" s="5" t="s">
        <v>24</v>
      </c>
      <c r="D18" s="5"/>
      <c r="E18" s="5"/>
      <c r="F18" s="6">
        <f>F19</f>
        <v>8126205.9299999997</v>
      </c>
      <c r="G18" s="38">
        <f>G19</f>
        <v>7929523.1500000004</v>
      </c>
      <c r="H18" s="73">
        <f t="shared" si="0"/>
        <v>97.579648095381216</v>
      </c>
    </row>
    <row r="19" spans="1:255" ht="25.5" outlineLevel="3" x14ac:dyDescent="0.25">
      <c r="A19" s="4" t="s">
        <v>25</v>
      </c>
      <c r="B19" s="5" t="s">
        <v>8</v>
      </c>
      <c r="C19" s="5" t="s">
        <v>24</v>
      </c>
      <c r="D19" s="5" t="s">
        <v>14</v>
      </c>
      <c r="E19" s="5"/>
      <c r="F19" s="6">
        <f>F20</f>
        <v>8126205.9299999997</v>
      </c>
      <c r="G19" s="38">
        <f>G20</f>
        <v>7929523.1500000004</v>
      </c>
      <c r="H19" s="73">
        <f t="shared" si="0"/>
        <v>97.579648095381216</v>
      </c>
    </row>
    <row r="20" spans="1:255" ht="25.5" outlineLevel="5" x14ac:dyDescent="0.25">
      <c r="A20" s="4" t="s">
        <v>26</v>
      </c>
      <c r="B20" s="5" t="s">
        <v>8</v>
      </c>
      <c r="C20" s="5" t="s">
        <v>24</v>
      </c>
      <c r="D20" s="5" t="s">
        <v>27</v>
      </c>
      <c r="E20" s="5"/>
      <c r="F20" s="6">
        <f>F21+F27</f>
        <v>8126205.9299999997</v>
      </c>
      <c r="G20" s="38">
        <f>G21+G27</f>
        <v>7929523.1500000004</v>
      </c>
      <c r="H20" s="73">
        <f t="shared" si="0"/>
        <v>97.579648095381216</v>
      </c>
    </row>
    <row r="21" spans="1:255" ht="25.5" outlineLevel="6" x14ac:dyDescent="0.25">
      <c r="A21" s="4" t="s">
        <v>28</v>
      </c>
      <c r="B21" s="5" t="s">
        <v>8</v>
      </c>
      <c r="C21" s="5" t="s">
        <v>24</v>
      </c>
      <c r="D21" s="5" t="s">
        <v>29</v>
      </c>
      <c r="E21" s="5"/>
      <c r="F21" s="6">
        <f>F22+F26</f>
        <v>749229.97</v>
      </c>
      <c r="G21" s="38">
        <f>G22+G26</f>
        <v>705441.73</v>
      </c>
      <c r="H21" s="73">
        <f t="shared" si="0"/>
        <v>94.155567482171065</v>
      </c>
    </row>
    <row r="22" spans="1:255" ht="38.25" outlineLevel="7" x14ac:dyDescent="0.25">
      <c r="A22" s="4" t="s">
        <v>19</v>
      </c>
      <c r="B22" s="5" t="s">
        <v>8</v>
      </c>
      <c r="C22" s="5" t="s">
        <v>24</v>
      </c>
      <c r="D22" s="5" t="s">
        <v>29</v>
      </c>
      <c r="E22" s="5" t="s">
        <v>20</v>
      </c>
      <c r="F22" s="6">
        <f>F23</f>
        <v>586232.23</v>
      </c>
      <c r="G22" s="38">
        <f>G23</f>
        <v>542443.99</v>
      </c>
      <c r="H22" s="73">
        <f t="shared" si="0"/>
        <v>92.530564210023044</v>
      </c>
    </row>
    <row r="23" spans="1:255" outlineLevel="7" x14ac:dyDescent="0.25">
      <c r="A23" s="4" t="s">
        <v>21</v>
      </c>
      <c r="B23" s="5" t="s">
        <v>8</v>
      </c>
      <c r="C23" s="5" t="s">
        <v>24</v>
      </c>
      <c r="D23" s="5" t="s">
        <v>29</v>
      </c>
      <c r="E23" s="5" t="s">
        <v>22</v>
      </c>
      <c r="F23" s="6">
        <f>F24+F25</f>
        <v>586232.23</v>
      </c>
      <c r="G23" s="38">
        <f>G24+G25</f>
        <v>542443.99</v>
      </c>
      <c r="H23" s="73">
        <f t="shared" si="0"/>
        <v>92.530564210023044</v>
      </c>
    </row>
    <row r="24" spans="1:255" outlineLevel="7" x14ac:dyDescent="0.25">
      <c r="A24" s="4" t="s">
        <v>30</v>
      </c>
      <c r="B24" s="5" t="s">
        <v>8</v>
      </c>
      <c r="C24" s="5" t="s">
        <v>24</v>
      </c>
      <c r="D24" s="5" t="s">
        <v>29</v>
      </c>
      <c r="E24" s="5" t="s">
        <v>31</v>
      </c>
      <c r="F24" s="6">
        <v>427711.04</v>
      </c>
      <c r="G24" s="38">
        <v>404864.72</v>
      </c>
      <c r="H24" s="73">
        <f t="shared" si="0"/>
        <v>94.658468483768857</v>
      </c>
    </row>
    <row r="25" spans="1:255" outlineLevel="7" x14ac:dyDescent="0.25">
      <c r="A25" s="4" t="s">
        <v>32</v>
      </c>
      <c r="B25" s="5" t="s">
        <v>8</v>
      </c>
      <c r="C25" s="5" t="s">
        <v>24</v>
      </c>
      <c r="D25" s="5" t="s">
        <v>29</v>
      </c>
      <c r="E25" s="5" t="s">
        <v>33</v>
      </c>
      <c r="F25" s="6">
        <v>158521.19</v>
      </c>
      <c r="G25" s="39">
        <v>137579.26999999999</v>
      </c>
      <c r="H25" s="73">
        <f t="shared" si="0"/>
        <v>86.789198339982178</v>
      </c>
    </row>
    <row r="26" spans="1:255" outlineLevel="7" x14ac:dyDescent="0.25">
      <c r="A26" s="21" t="s">
        <v>213</v>
      </c>
      <c r="B26" s="22" t="s">
        <v>8</v>
      </c>
      <c r="C26" s="22" t="s">
        <v>24</v>
      </c>
      <c r="D26" s="22" t="s">
        <v>29</v>
      </c>
      <c r="E26" s="22" t="s">
        <v>49</v>
      </c>
      <c r="F26" s="23">
        <v>162997.74</v>
      </c>
      <c r="G26" s="39">
        <v>162997.74</v>
      </c>
      <c r="H26" s="73">
        <f t="shared" si="0"/>
        <v>100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outlineLevel="6" x14ac:dyDescent="0.25">
      <c r="A27" s="4" t="s">
        <v>34</v>
      </c>
      <c r="B27" s="5" t="s">
        <v>8</v>
      </c>
      <c r="C27" s="5" t="s">
        <v>24</v>
      </c>
      <c r="D27" s="5" t="s">
        <v>35</v>
      </c>
      <c r="E27" s="5"/>
      <c r="F27" s="6">
        <f>F28+F35+F37</f>
        <v>7376975.96</v>
      </c>
      <c r="G27" s="38">
        <f>G28+G35+G37</f>
        <v>7224081.4200000009</v>
      </c>
      <c r="H27" s="73">
        <f t="shared" si="0"/>
        <v>97.927408997548099</v>
      </c>
    </row>
    <row r="28" spans="1:255" ht="38.25" outlineLevel="7" x14ac:dyDescent="0.25">
      <c r="A28" s="4" t="s">
        <v>19</v>
      </c>
      <c r="B28" s="5" t="s">
        <v>8</v>
      </c>
      <c r="C28" s="5" t="s">
        <v>24</v>
      </c>
      <c r="D28" s="5" t="s">
        <v>35</v>
      </c>
      <c r="E28" s="5" t="s">
        <v>20</v>
      </c>
      <c r="F28" s="6">
        <f>F30+F33+F34</f>
        <v>5689823.9100000001</v>
      </c>
      <c r="G28" s="38">
        <f>G29</f>
        <v>5683823.7100000009</v>
      </c>
      <c r="H28" s="73">
        <f t="shared" si="0"/>
        <v>99.894545066861312</v>
      </c>
    </row>
    <row r="29" spans="1:255" outlineLevel="7" x14ac:dyDescent="0.25">
      <c r="A29" s="4" t="s">
        <v>21</v>
      </c>
      <c r="B29" s="5" t="s">
        <v>8</v>
      </c>
      <c r="C29" s="5" t="s">
        <v>24</v>
      </c>
      <c r="D29" s="5" t="s">
        <v>35</v>
      </c>
      <c r="E29" s="5" t="s">
        <v>22</v>
      </c>
      <c r="F29" s="6">
        <f>F28</f>
        <v>5689823.9100000001</v>
      </c>
      <c r="G29" s="38">
        <f>G30+G33+G34</f>
        <v>5683823.7100000009</v>
      </c>
      <c r="H29" s="73">
        <f t="shared" si="0"/>
        <v>99.894545066861312</v>
      </c>
    </row>
    <row r="30" spans="1:255" outlineLevel="7" x14ac:dyDescent="0.25">
      <c r="A30" s="4" t="s">
        <v>36</v>
      </c>
      <c r="B30" s="5" t="s">
        <v>8</v>
      </c>
      <c r="C30" s="5" t="s">
        <v>24</v>
      </c>
      <c r="D30" s="5" t="s">
        <v>35</v>
      </c>
      <c r="E30" s="5" t="s">
        <v>31</v>
      </c>
      <c r="F30" s="6">
        <v>4384645.0999999996</v>
      </c>
      <c r="G30" s="38">
        <v>4378644.9000000004</v>
      </c>
      <c r="H30" s="73">
        <f t="shared" si="0"/>
        <v>99.863154260763338</v>
      </c>
    </row>
    <row r="31" spans="1:255" ht="1.5" hidden="1" customHeight="1" outlineLevel="7" x14ac:dyDescent="0.25">
      <c r="A31" s="4" t="s">
        <v>37</v>
      </c>
      <c r="B31" s="5" t="s">
        <v>38</v>
      </c>
      <c r="C31" s="5" t="s">
        <v>24</v>
      </c>
      <c r="D31" s="5" t="s">
        <v>35</v>
      </c>
      <c r="E31" s="5" t="s">
        <v>31</v>
      </c>
      <c r="F31" s="6"/>
      <c r="G31" s="38"/>
      <c r="H31" s="73" t="e">
        <f t="shared" si="0"/>
        <v>#DIV/0!</v>
      </c>
    </row>
    <row r="32" spans="1:255" hidden="1" outlineLevel="7" x14ac:dyDescent="0.25">
      <c r="A32" s="4" t="s">
        <v>39</v>
      </c>
      <c r="B32" s="5" t="s">
        <v>40</v>
      </c>
      <c r="C32" s="5" t="s">
        <v>24</v>
      </c>
      <c r="D32" s="5" t="s">
        <v>35</v>
      </c>
      <c r="E32" s="5" t="s">
        <v>31</v>
      </c>
      <c r="F32" s="6"/>
      <c r="G32" s="38"/>
      <c r="H32" s="73" t="e">
        <f t="shared" si="0"/>
        <v>#DIV/0!</v>
      </c>
    </row>
    <row r="33" spans="1:255" ht="27.75" customHeight="1" outlineLevel="7" x14ac:dyDescent="0.25">
      <c r="A33" s="4" t="s">
        <v>41</v>
      </c>
      <c r="B33" s="5" t="s">
        <v>8</v>
      </c>
      <c r="C33" s="5" t="s">
        <v>24</v>
      </c>
      <c r="D33" s="5" t="s">
        <v>35</v>
      </c>
      <c r="E33" s="5" t="s">
        <v>42</v>
      </c>
      <c r="F33" s="6">
        <v>4700</v>
      </c>
      <c r="G33" s="38">
        <v>4700</v>
      </c>
      <c r="H33" s="73">
        <f t="shared" si="0"/>
        <v>100</v>
      </c>
    </row>
    <row r="34" spans="1:255" ht="24" customHeight="1" outlineLevel="7" x14ac:dyDescent="0.25">
      <c r="A34" s="4" t="s">
        <v>43</v>
      </c>
      <c r="B34" s="5" t="s">
        <v>8</v>
      </c>
      <c r="C34" s="5" t="s">
        <v>24</v>
      </c>
      <c r="D34" s="5" t="s">
        <v>35</v>
      </c>
      <c r="E34" s="5" t="s">
        <v>33</v>
      </c>
      <c r="F34" s="6">
        <v>1300478.81</v>
      </c>
      <c r="G34" s="38">
        <v>1300478.81</v>
      </c>
      <c r="H34" s="73">
        <f t="shared" si="0"/>
        <v>100</v>
      </c>
    </row>
    <row r="35" spans="1:255" ht="25.5" outlineLevel="7" x14ac:dyDescent="0.25">
      <c r="A35" s="4" t="s">
        <v>44</v>
      </c>
      <c r="B35" s="5" t="s">
        <v>8</v>
      </c>
      <c r="C35" s="5" t="s">
        <v>24</v>
      </c>
      <c r="D35" s="5" t="s">
        <v>35</v>
      </c>
      <c r="E35" s="5" t="s">
        <v>45</v>
      </c>
      <c r="F35" s="6">
        <f>F36</f>
        <v>1673152.05</v>
      </c>
      <c r="G35" s="38">
        <f>G36</f>
        <v>1526257.71</v>
      </c>
      <c r="H35" s="73">
        <f t="shared" si="0"/>
        <v>91.220502643498534</v>
      </c>
    </row>
    <row r="36" spans="1:255" ht="25.5" outlineLevel="7" x14ac:dyDescent="0.25">
      <c r="A36" s="4" t="s">
        <v>46</v>
      </c>
      <c r="B36" s="5" t="s">
        <v>8</v>
      </c>
      <c r="C36" s="5" t="s">
        <v>24</v>
      </c>
      <c r="D36" s="5" t="s">
        <v>35</v>
      </c>
      <c r="E36" s="5" t="s">
        <v>47</v>
      </c>
      <c r="F36" s="6">
        <v>1673152.05</v>
      </c>
      <c r="G36" s="38">
        <v>1526257.71</v>
      </c>
      <c r="H36" s="73">
        <f t="shared" si="0"/>
        <v>91.220502643498534</v>
      </c>
    </row>
    <row r="37" spans="1:255" ht="27" customHeight="1" outlineLevel="7" x14ac:dyDescent="0.25">
      <c r="A37" s="4" t="s">
        <v>48</v>
      </c>
      <c r="B37" s="5" t="s">
        <v>8</v>
      </c>
      <c r="C37" s="5" t="s">
        <v>24</v>
      </c>
      <c r="D37" s="5" t="s">
        <v>35</v>
      </c>
      <c r="E37" s="5" t="s">
        <v>49</v>
      </c>
      <c r="F37" s="6">
        <v>14000</v>
      </c>
      <c r="G37" s="39">
        <v>14000</v>
      </c>
      <c r="H37" s="73">
        <f t="shared" si="0"/>
        <v>100</v>
      </c>
    </row>
    <row r="38" spans="1:255" outlineLevel="7" x14ac:dyDescent="0.25">
      <c r="A38" s="48" t="s">
        <v>50</v>
      </c>
      <c r="B38" s="5" t="s">
        <v>8</v>
      </c>
      <c r="C38" s="5" t="s">
        <v>51</v>
      </c>
      <c r="D38" s="5"/>
      <c r="E38" s="5"/>
      <c r="F38" s="6">
        <f t="shared" ref="F38:G42" si="2">F39</f>
        <v>10000</v>
      </c>
      <c r="G38" s="38">
        <f t="shared" si="2"/>
        <v>0</v>
      </c>
      <c r="H38" s="73">
        <f t="shared" si="0"/>
        <v>0</v>
      </c>
    </row>
    <row r="39" spans="1:255" ht="25.5" outlineLevel="7" x14ac:dyDescent="0.25">
      <c r="A39" s="4" t="s">
        <v>25</v>
      </c>
      <c r="B39" s="5" t="s">
        <v>8</v>
      </c>
      <c r="C39" s="5" t="s">
        <v>51</v>
      </c>
      <c r="D39" s="5" t="s">
        <v>14</v>
      </c>
      <c r="E39" s="5"/>
      <c r="F39" s="6">
        <f t="shared" si="2"/>
        <v>10000</v>
      </c>
      <c r="G39" s="38">
        <f t="shared" si="2"/>
        <v>0</v>
      </c>
      <c r="H39" s="73">
        <f t="shared" si="0"/>
        <v>0</v>
      </c>
    </row>
    <row r="40" spans="1:255" outlineLevel="7" x14ac:dyDescent="0.25">
      <c r="A40" s="4" t="s">
        <v>52</v>
      </c>
      <c r="B40" s="5" t="s">
        <v>8</v>
      </c>
      <c r="C40" s="5" t="s">
        <v>51</v>
      </c>
      <c r="D40" s="5" t="s">
        <v>53</v>
      </c>
      <c r="E40" s="5"/>
      <c r="F40" s="6">
        <f t="shared" si="2"/>
        <v>10000</v>
      </c>
      <c r="G40" s="38">
        <f t="shared" si="2"/>
        <v>0</v>
      </c>
      <c r="H40" s="73">
        <f t="shared" si="0"/>
        <v>0</v>
      </c>
    </row>
    <row r="41" spans="1:255" outlineLevel="7" x14ac:dyDescent="0.25">
      <c r="A41" s="4" t="s">
        <v>54</v>
      </c>
      <c r="B41" s="5" t="s">
        <v>8</v>
      </c>
      <c r="C41" s="5" t="s">
        <v>51</v>
      </c>
      <c r="D41" s="5" t="s">
        <v>55</v>
      </c>
      <c r="E41" s="5"/>
      <c r="F41" s="6">
        <f t="shared" si="2"/>
        <v>10000</v>
      </c>
      <c r="G41" s="38">
        <f t="shared" si="2"/>
        <v>0</v>
      </c>
      <c r="H41" s="73">
        <f t="shared" si="0"/>
        <v>0</v>
      </c>
    </row>
    <row r="42" spans="1:255" outlineLevel="2" x14ac:dyDescent="0.25">
      <c r="A42" s="4" t="s">
        <v>56</v>
      </c>
      <c r="B42" s="5" t="s">
        <v>8</v>
      </c>
      <c r="C42" s="5" t="s">
        <v>51</v>
      </c>
      <c r="D42" s="5" t="s">
        <v>55</v>
      </c>
      <c r="E42" s="5" t="s">
        <v>57</v>
      </c>
      <c r="F42" s="6">
        <f t="shared" si="2"/>
        <v>10000</v>
      </c>
      <c r="G42" s="38">
        <f t="shared" si="2"/>
        <v>0</v>
      </c>
      <c r="H42" s="73">
        <f t="shared" si="0"/>
        <v>0</v>
      </c>
    </row>
    <row r="43" spans="1:255" outlineLevel="3" x14ac:dyDescent="0.25">
      <c r="A43" s="4" t="s">
        <v>58</v>
      </c>
      <c r="B43" s="5" t="s">
        <v>8</v>
      </c>
      <c r="C43" s="5" t="s">
        <v>51</v>
      </c>
      <c r="D43" s="5" t="s">
        <v>55</v>
      </c>
      <c r="E43" s="5" t="s">
        <v>59</v>
      </c>
      <c r="F43" s="6">
        <v>10000</v>
      </c>
      <c r="G43" s="38">
        <v>0</v>
      </c>
      <c r="H43" s="73">
        <f t="shared" si="0"/>
        <v>0</v>
      </c>
    </row>
    <row r="44" spans="1:255" outlineLevel="5" x14ac:dyDescent="0.25">
      <c r="A44" s="48" t="s">
        <v>60</v>
      </c>
      <c r="B44" s="5" t="s">
        <v>8</v>
      </c>
      <c r="C44" s="5" t="s">
        <v>61</v>
      </c>
      <c r="D44" s="5"/>
      <c r="E44" s="5"/>
      <c r="F44" s="6">
        <f>F45</f>
        <v>1826630.0599999998</v>
      </c>
      <c r="G44" s="38">
        <f>G45</f>
        <v>1681949.94</v>
      </c>
      <c r="H44" s="73">
        <f t="shared" si="0"/>
        <v>92.07939674440702</v>
      </c>
    </row>
    <row r="45" spans="1:255" ht="25.5" outlineLevel="6" x14ac:dyDescent="0.25">
      <c r="A45" s="4" t="s">
        <v>25</v>
      </c>
      <c r="B45" s="5" t="s">
        <v>8</v>
      </c>
      <c r="C45" s="5" t="s">
        <v>61</v>
      </c>
      <c r="D45" s="5" t="s">
        <v>14</v>
      </c>
      <c r="E45" s="5"/>
      <c r="F45" s="6">
        <f>F46+F56</f>
        <v>1826630.0599999998</v>
      </c>
      <c r="G45" s="38">
        <f>G46+G56</f>
        <v>1681949.94</v>
      </c>
      <c r="H45" s="73">
        <f t="shared" si="0"/>
        <v>92.07939674440702</v>
      </c>
    </row>
    <row r="46" spans="1:255" ht="25.5" outlineLevel="7" x14ac:dyDescent="0.25">
      <c r="A46" s="4" t="s">
        <v>62</v>
      </c>
      <c r="B46" s="5" t="s">
        <v>8</v>
      </c>
      <c r="C46" s="5" t="s">
        <v>61</v>
      </c>
      <c r="D46" s="5" t="s">
        <v>63</v>
      </c>
      <c r="E46" s="5"/>
      <c r="F46" s="6">
        <f>F47+F49</f>
        <v>1624820.0599999998</v>
      </c>
      <c r="G46" s="38">
        <f>G47+G49</f>
        <v>1480139.95</v>
      </c>
      <c r="H46" s="73">
        <f t="shared" si="0"/>
        <v>91.095622613128015</v>
      </c>
    </row>
    <row r="47" spans="1:255" outlineLevel="7" x14ac:dyDescent="0.25">
      <c r="A47" s="21" t="s">
        <v>215</v>
      </c>
      <c r="B47" s="22" t="s">
        <v>8</v>
      </c>
      <c r="C47" s="22" t="s">
        <v>61</v>
      </c>
      <c r="D47" s="22" t="s">
        <v>216</v>
      </c>
      <c r="E47" s="22"/>
      <c r="F47" s="23">
        <f>F48</f>
        <v>19530</v>
      </c>
      <c r="G47" s="38">
        <f>G48</f>
        <v>19530</v>
      </c>
      <c r="H47" s="73">
        <f t="shared" si="0"/>
        <v>100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outlineLevel="7" x14ac:dyDescent="0.25">
      <c r="A48" s="21" t="s">
        <v>214</v>
      </c>
      <c r="B48" s="22" t="s">
        <v>8</v>
      </c>
      <c r="C48" s="22" t="s">
        <v>61</v>
      </c>
      <c r="D48" s="22" t="s">
        <v>216</v>
      </c>
      <c r="E48" s="22" t="s">
        <v>20</v>
      </c>
      <c r="F48" s="23">
        <v>19530</v>
      </c>
      <c r="G48" s="39">
        <v>19530</v>
      </c>
      <c r="H48" s="73">
        <f t="shared" si="0"/>
        <v>100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8" outlineLevel="7" x14ac:dyDescent="0.25">
      <c r="A49" s="4" t="s">
        <v>64</v>
      </c>
      <c r="B49" s="5" t="s">
        <v>8</v>
      </c>
      <c r="C49" s="5" t="s">
        <v>61</v>
      </c>
      <c r="D49" s="5" t="s">
        <v>65</v>
      </c>
      <c r="E49" s="5"/>
      <c r="F49" s="6">
        <f>F50+F52+F54+F55</f>
        <v>1605290.0599999998</v>
      </c>
      <c r="G49" s="38">
        <f>G50+G52+G54+G55</f>
        <v>1460609.95</v>
      </c>
      <c r="H49" s="73">
        <f t="shared" si="0"/>
        <v>90.987291729695258</v>
      </c>
    </row>
    <row r="50" spans="1:8" ht="38.25" outlineLevel="2" x14ac:dyDescent="0.25">
      <c r="A50" s="4" t="s">
        <v>19</v>
      </c>
      <c r="B50" s="5" t="s">
        <v>8</v>
      </c>
      <c r="C50" s="5" t="s">
        <v>61</v>
      </c>
      <c r="D50" s="5" t="s">
        <v>65</v>
      </c>
      <c r="E50" s="5" t="s">
        <v>20</v>
      </c>
      <c r="F50" s="6">
        <f>F51</f>
        <v>570000</v>
      </c>
      <c r="G50" s="38">
        <f>G51</f>
        <v>448747.92</v>
      </c>
      <c r="H50" s="73">
        <f t="shared" si="0"/>
        <v>78.727705263157887</v>
      </c>
    </row>
    <row r="51" spans="1:8" outlineLevel="3" x14ac:dyDescent="0.25">
      <c r="A51" s="4" t="s">
        <v>21</v>
      </c>
      <c r="B51" s="5" t="s">
        <v>8</v>
      </c>
      <c r="C51" s="5" t="s">
        <v>61</v>
      </c>
      <c r="D51" s="5" t="s">
        <v>65</v>
      </c>
      <c r="E51" s="5" t="s">
        <v>211</v>
      </c>
      <c r="F51" s="6">
        <v>570000</v>
      </c>
      <c r="G51" s="38">
        <v>448747.92</v>
      </c>
      <c r="H51" s="73">
        <f t="shared" si="0"/>
        <v>78.727705263157887</v>
      </c>
    </row>
    <row r="52" spans="1:8" ht="25.5" outlineLevel="5" x14ac:dyDescent="0.25">
      <c r="A52" s="4" t="s">
        <v>44</v>
      </c>
      <c r="B52" s="5" t="s">
        <v>8</v>
      </c>
      <c r="C52" s="5" t="s">
        <v>61</v>
      </c>
      <c r="D52" s="5" t="s">
        <v>65</v>
      </c>
      <c r="E52" s="5" t="s">
        <v>45</v>
      </c>
      <c r="F52" s="6">
        <f>F53</f>
        <v>543301.34</v>
      </c>
      <c r="G52" s="38">
        <f>G53</f>
        <v>519873.31</v>
      </c>
      <c r="H52" s="73">
        <f t="shared" si="0"/>
        <v>95.687838723166053</v>
      </c>
    </row>
    <row r="53" spans="1:8" ht="25.5" outlineLevel="6" x14ac:dyDescent="0.25">
      <c r="A53" s="4" t="s">
        <v>46</v>
      </c>
      <c r="B53" s="5" t="s">
        <v>8</v>
      </c>
      <c r="C53" s="5" t="s">
        <v>61</v>
      </c>
      <c r="D53" s="5" t="s">
        <v>65</v>
      </c>
      <c r="E53" s="5" t="s">
        <v>47</v>
      </c>
      <c r="F53" s="6">
        <v>543301.34</v>
      </c>
      <c r="G53" s="38">
        <v>519873.31</v>
      </c>
      <c r="H53" s="73">
        <f t="shared" si="0"/>
        <v>95.687838723166053</v>
      </c>
    </row>
    <row r="54" spans="1:8" ht="30.75" customHeight="1" outlineLevel="6" x14ac:dyDescent="0.25">
      <c r="A54" s="4" t="s">
        <v>66</v>
      </c>
      <c r="B54" s="5" t="s">
        <v>8</v>
      </c>
      <c r="C54" s="5" t="s">
        <v>61</v>
      </c>
      <c r="D54" s="5" t="s">
        <v>65</v>
      </c>
      <c r="E54" s="5" t="s">
        <v>67</v>
      </c>
      <c r="F54" s="6">
        <v>107580</v>
      </c>
      <c r="G54" s="40">
        <v>107580</v>
      </c>
      <c r="H54" s="73">
        <f t="shared" si="0"/>
        <v>100</v>
      </c>
    </row>
    <row r="55" spans="1:8" ht="23.25" customHeight="1" outlineLevel="6" x14ac:dyDescent="0.25">
      <c r="A55" s="4" t="s">
        <v>68</v>
      </c>
      <c r="B55" s="5" t="s">
        <v>8</v>
      </c>
      <c r="C55" s="5" t="s">
        <v>61</v>
      </c>
      <c r="D55" s="5" t="s">
        <v>65</v>
      </c>
      <c r="E55" s="5" t="s">
        <v>49</v>
      </c>
      <c r="F55" s="6">
        <v>384408.72</v>
      </c>
      <c r="G55" s="38">
        <v>384408.72</v>
      </c>
      <c r="H55" s="73">
        <f t="shared" si="0"/>
        <v>100</v>
      </c>
    </row>
    <row r="56" spans="1:8" ht="47.25" customHeight="1" outlineLevel="6" x14ac:dyDescent="0.25">
      <c r="A56" s="4" t="s">
        <v>69</v>
      </c>
      <c r="B56" s="5" t="s">
        <v>8</v>
      </c>
      <c r="C56" s="5" t="s">
        <v>61</v>
      </c>
      <c r="D56" s="5" t="s">
        <v>70</v>
      </c>
      <c r="E56" s="5"/>
      <c r="F56" s="6">
        <f>F57</f>
        <v>201810</v>
      </c>
      <c r="G56" s="38">
        <f>G57</f>
        <v>201809.99</v>
      </c>
      <c r="H56" s="73">
        <f t="shared" si="0"/>
        <v>99.999995044844155</v>
      </c>
    </row>
    <row r="57" spans="1:8" ht="30" customHeight="1" outlineLevel="6" x14ac:dyDescent="0.25">
      <c r="A57" s="4" t="s">
        <v>71</v>
      </c>
      <c r="B57" s="5" t="s">
        <v>8</v>
      </c>
      <c r="C57" s="5" t="s">
        <v>61</v>
      </c>
      <c r="D57" s="5" t="s">
        <v>70</v>
      </c>
      <c r="E57" s="5" t="s">
        <v>22</v>
      </c>
      <c r="F57" s="6">
        <f>F58+F59</f>
        <v>201810</v>
      </c>
      <c r="G57" s="38">
        <f>G58+G59</f>
        <v>201809.99</v>
      </c>
      <c r="H57" s="73">
        <f t="shared" si="0"/>
        <v>99.999995044844155</v>
      </c>
    </row>
    <row r="58" spans="1:8" ht="23.25" customHeight="1" outlineLevel="6" x14ac:dyDescent="0.25">
      <c r="A58" s="4" t="s">
        <v>72</v>
      </c>
      <c r="B58" s="5" t="s">
        <v>8</v>
      </c>
      <c r="C58" s="5" t="s">
        <v>61</v>
      </c>
      <c r="D58" s="5" t="s">
        <v>70</v>
      </c>
      <c r="E58" s="5" t="s">
        <v>31</v>
      </c>
      <c r="F58" s="6">
        <v>155000</v>
      </c>
      <c r="G58" s="38">
        <v>154999.99</v>
      </c>
      <c r="H58" s="73">
        <f t="shared" si="0"/>
        <v>99.999993548387096</v>
      </c>
    </row>
    <row r="59" spans="1:8" ht="37.5" customHeight="1" outlineLevel="6" x14ac:dyDescent="0.25">
      <c r="A59" s="4" t="s">
        <v>73</v>
      </c>
      <c r="B59" s="5" t="s">
        <v>8</v>
      </c>
      <c r="C59" s="5" t="s">
        <v>61</v>
      </c>
      <c r="D59" s="5" t="s">
        <v>70</v>
      </c>
      <c r="E59" s="5" t="s">
        <v>33</v>
      </c>
      <c r="F59" s="6">
        <v>46810</v>
      </c>
      <c r="G59" s="38">
        <v>46810</v>
      </c>
      <c r="H59" s="73">
        <f t="shared" si="0"/>
        <v>100</v>
      </c>
    </row>
    <row r="60" spans="1:8" outlineLevel="7" x14ac:dyDescent="0.25">
      <c r="A60" s="29" t="s">
        <v>74</v>
      </c>
      <c r="B60" s="30" t="s">
        <v>8</v>
      </c>
      <c r="C60" s="30" t="s">
        <v>75</v>
      </c>
      <c r="D60" s="30"/>
      <c r="E60" s="30"/>
      <c r="F60" s="26">
        <f t="shared" ref="F60:F65" si="3">F61</f>
        <v>406500</v>
      </c>
      <c r="G60" s="37">
        <f>G61</f>
        <v>405607</v>
      </c>
      <c r="H60" s="72">
        <f t="shared" si="0"/>
        <v>99.78031980319804</v>
      </c>
    </row>
    <row r="61" spans="1:8" outlineLevel="7" x14ac:dyDescent="0.25">
      <c r="A61" s="4" t="s">
        <v>76</v>
      </c>
      <c r="B61" s="5" t="s">
        <v>8</v>
      </c>
      <c r="C61" s="5" t="s">
        <v>77</v>
      </c>
      <c r="D61" s="5"/>
      <c r="E61" s="5"/>
      <c r="F61" s="6">
        <f t="shared" si="3"/>
        <v>406500</v>
      </c>
      <c r="G61" s="38">
        <f>G62</f>
        <v>405607</v>
      </c>
      <c r="H61" s="73">
        <f t="shared" si="0"/>
        <v>99.78031980319804</v>
      </c>
    </row>
    <row r="62" spans="1:8" outlineLevel="7" x14ac:dyDescent="0.25">
      <c r="A62" s="4" t="s">
        <v>78</v>
      </c>
      <c r="B62" s="5" t="s">
        <v>8</v>
      </c>
      <c r="C62" s="5" t="s">
        <v>77</v>
      </c>
      <c r="D62" s="5" t="s">
        <v>79</v>
      </c>
      <c r="E62" s="5"/>
      <c r="F62" s="6">
        <f t="shared" si="3"/>
        <v>406500</v>
      </c>
      <c r="G62" s="38">
        <f>G63</f>
        <v>405607</v>
      </c>
      <c r="H62" s="73">
        <f t="shared" si="0"/>
        <v>99.78031980319804</v>
      </c>
    </row>
    <row r="63" spans="1:8" outlineLevel="7" x14ac:dyDescent="0.25">
      <c r="A63" s="4" t="s">
        <v>80</v>
      </c>
      <c r="B63" s="5" t="s">
        <v>8</v>
      </c>
      <c r="C63" s="5" t="s">
        <v>77</v>
      </c>
      <c r="D63" s="5" t="s">
        <v>81</v>
      </c>
      <c r="E63" s="5"/>
      <c r="F63" s="6">
        <f t="shared" si="3"/>
        <v>406500</v>
      </c>
      <c r="G63" s="38">
        <f>G64</f>
        <v>405607</v>
      </c>
      <c r="H63" s="73">
        <f t="shared" si="0"/>
        <v>99.78031980319804</v>
      </c>
    </row>
    <row r="64" spans="1:8" outlineLevel="7" x14ac:dyDescent="0.25">
      <c r="A64" s="4" t="s">
        <v>82</v>
      </c>
      <c r="B64" s="5" t="s">
        <v>8</v>
      </c>
      <c r="C64" s="5" t="s">
        <v>77</v>
      </c>
      <c r="D64" s="5" t="s">
        <v>83</v>
      </c>
      <c r="E64" s="5"/>
      <c r="F64" s="6">
        <f>F65+F67</f>
        <v>406500</v>
      </c>
      <c r="G64" s="38">
        <f>G65+G67</f>
        <v>405607</v>
      </c>
      <c r="H64" s="73">
        <f t="shared" si="0"/>
        <v>99.78031980319804</v>
      </c>
    </row>
    <row r="65" spans="1:255" ht="38.25" outlineLevel="7" x14ac:dyDescent="0.25">
      <c r="A65" s="4" t="s">
        <v>19</v>
      </c>
      <c r="B65" s="5" t="s">
        <v>8</v>
      </c>
      <c r="C65" s="5" t="s">
        <v>77</v>
      </c>
      <c r="D65" s="5" t="s">
        <v>83</v>
      </c>
      <c r="E65" s="5" t="s">
        <v>20</v>
      </c>
      <c r="F65" s="6">
        <f t="shared" si="3"/>
        <v>382650</v>
      </c>
      <c r="G65" s="38">
        <f>G66</f>
        <v>381757</v>
      </c>
      <c r="H65" s="73">
        <f t="shared" si="0"/>
        <v>99.766627466353057</v>
      </c>
    </row>
    <row r="66" spans="1:255" outlineLevel="7" x14ac:dyDescent="0.25">
      <c r="A66" s="4" t="s">
        <v>21</v>
      </c>
      <c r="B66" s="5" t="s">
        <v>8</v>
      </c>
      <c r="C66" s="5" t="s">
        <v>77</v>
      </c>
      <c r="D66" s="5" t="s">
        <v>83</v>
      </c>
      <c r="E66" s="5" t="s">
        <v>22</v>
      </c>
      <c r="F66" s="6">
        <v>382650</v>
      </c>
      <c r="G66" s="38">
        <v>381757</v>
      </c>
      <c r="H66" s="73">
        <f t="shared" si="0"/>
        <v>99.766627466353057</v>
      </c>
    </row>
    <row r="67" spans="1:255" outlineLevel="7" x14ac:dyDescent="0.25">
      <c r="A67" s="25" t="s">
        <v>219</v>
      </c>
      <c r="B67" s="22" t="s">
        <v>8</v>
      </c>
      <c r="C67" s="22" t="s">
        <v>77</v>
      </c>
      <c r="D67" s="22" t="s">
        <v>83</v>
      </c>
      <c r="E67" s="22"/>
      <c r="F67" s="23">
        <f>F68</f>
        <v>23850</v>
      </c>
      <c r="G67" s="38">
        <f>G68</f>
        <v>23850</v>
      </c>
      <c r="H67" s="73">
        <f t="shared" si="0"/>
        <v>100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outlineLevel="7" x14ac:dyDescent="0.25">
      <c r="A68" s="25" t="s">
        <v>220</v>
      </c>
      <c r="B68" s="22" t="s">
        <v>8</v>
      </c>
      <c r="C68" s="22" t="s">
        <v>77</v>
      </c>
      <c r="D68" s="22" t="s">
        <v>83</v>
      </c>
      <c r="E68" s="22" t="s">
        <v>45</v>
      </c>
      <c r="F68" s="23">
        <v>23850</v>
      </c>
      <c r="G68" s="40">
        <v>23850</v>
      </c>
      <c r="H68" s="73">
        <f t="shared" si="0"/>
        <v>100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ht="19.5" customHeight="1" outlineLevel="2" x14ac:dyDescent="0.25">
      <c r="A69" s="31" t="s">
        <v>84</v>
      </c>
      <c r="B69" s="32" t="s">
        <v>8</v>
      </c>
      <c r="C69" s="32" t="s">
        <v>85</v>
      </c>
      <c r="D69" s="33"/>
      <c r="E69" s="33"/>
      <c r="F69" s="26">
        <f>F70+F84</f>
        <v>252100</v>
      </c>
      <c r="G69" s="37">
        <f>G70+G84</f>
        <v>199100</v>
      </c>
      <c r="H69" s="72">
        <f t="shared" si="0"/>
        <v>78.976596588655283</v>
      </c>
    </row>
    <row r="70" spans="1:255" ht="25.5" outlineLevel="3" x14ac:dyDescent="0.25">
      <c r="A70" s="48" t="s">
        <v>86</v>
      </c>
      <c r="B70" s="5" t="s">
        <v>8</v>
      </c>
      <c r="C70" s="5" t="s">
        <v>87</v>
      </c>
      <c r="D70" s="5"/>
      <c r="E70" s="5"/>
      <c r="F70" s="6">
        <f>F71</f>
        <v>242100</v>
      </c>
      <c r="G70" s="38">
        <f>G71</f>
        <v>199100</v>
      </c>
      <c r="H70" s="73">
        <f t="shared" si="0"/>
        <v>82.23874432052871</v>
      </c>
    </row>
    <row r="71" spans="1:255" ht="38.25" outlineLevel="4" x14ac:dyDescent="0.25">
      <c r="A71" s="4" t="s">
        <v>88</v>
      </c>
      <c r="B71" s="5" t="s">
        <v>8</v>
      </c>
      <c r="C71" s="5" t="s">
        <v>87</v>
      </c>
      <c r="D71" s="5" t="s">
        <v>89</v>
      </c>
      <c r="E71" s="5"/>
      <c r="F71" s="6">
        <f>F72+F76+F80</f>
        <v>242100</v>
      </c>
      <c r="G71" s="38">
        <f>G72+G76+G80</f>
        <v>199100</v>
      </c>
      <c r="H71" s="73">
        <f t="shared" si="0"/>
        <v>82.23874432052871</v>
      </c>
    </row>
    <row r="72" spans="1:255" ht="25.5" outlineLevel="6" x14ac:dyDescent="0.25">
      <c r="A72" s="4" t="s">
        <v>90</v>
      </c>
      <c r="B72" s="5" t="s">
        <v>8</v>
      </c>
      <c r="C72" s="5" t="s">
        <v>87</v>
      </c>
      <c r="D72" s="5" t="s">
        <v>91</v>
      </c>
      <c r="E72" s="5"/>
      <c r="F72" s="6">
        <f t="shared" ref="F72:G74" si="4">F73</f>
        <v>165000</v>
      </c>
      <c r="G72" s="38">
        <f t="shared" si="4"/>
        <v>150000</v>
      </c>
      <c r="H72" s="73">
        <f t="shared" si="0"/>
        <v>90.909090909090907</v>
      </c>
    </row>
    <row r="73" spans="1:255" ht="25.5" outlineLevel="7" x14ac:dyDescent="0.25">
      <c r="A73" s="4" t="s">
        <v>92</v>
      </c>
      <c r="B73" s="5" t="s">
        <v>8</v>
      </c>
      <c r="C73" s="5" t="s">
        <v>87</v>
      </c>
      <c r="D73" s="5" t="s">
        <v>93</v>
      </c>
      <c r="E73" s="5"/>
      <c r="F73" s="6">
        <f t="shared" si="4"/>
        <v>165000</v>
      </c>
      <c r="G73" s="38">
        <f t="shared" si="4"/>
        <v>150000</v>
      </c>
      <c r="H73" s="73">
        <f t="shared" si="0"/>
        <v>90.909090909090907</v>
      </c>
    </row>
    <row r="74" spans="1:255" ht="25.5" outlineLevel="7" x14ac:dyDescent="0.25">
      <c r="A74" s="4" t="s">
        <v>44</v>
      </c>
      <c r="B74" s="5" t="s">
        <v>8</v>
      </c>
      <c r="C74" s="5" t="s">
        <v>87</v>
      </c>
      <c r="D74" s="5" t="s">
        <v>93</v>
      </c>
      <c r="E74" s="5" t="s">
        <v>45</v>
      </c>
      <c r="F74" s="6">
        <f t="shared" si="4"/>
        <v>165000</v>
      </c>
      <c r="G74" s="38">
        <f t="shared" si="4"/>
        <v>150000</v>
      </c>
      <c r="H74" s="73">
        <f t="shared" si="0"/>
        <v>90.909090909090907</v>
      </c>
    </row>
    <row r="75" spans="1:255" ht="25.5" outlineLevel="7" x14ac:dyDescent="0.25">
      <c r="A75" s="4" t="s">
        <v>46</v>
      </c>
      <c r="B75" s="5" t="s">
        <v>8</v>
      </c>
      <c r="C75" s="5" t="s">
        <v>87</v>
      </c>
      <c r="D75" s="5" t="s">
        <v>93</v>
      </c>
      <c r="E75" s="5" t="s">
        <v>47</v>
      </c>
      <c r="F75" s="6">
        <v>165000</v>
      </c>
      <c r="G75" s="38">
        <v>150000</v>
      </c>
      <c r="H75" s="73">
        <f t="shared" ref="H75:H131" si="5">G75/F75*100</f>
        <v>90.909090909090907</v>
      </c>
    </row>
    <row r="76" spans="1:255" ht="25.5" outlineLevel="7" x14ac:dyDescent="0.25">
      <c r="A76" s="4" t="s">
        <v>94</v>
      </c>
      <c r="B76" s="5" t="s">
        <v>8</v>
      </c>
      <c r="C76" s="5" t="s">
        <v>87</v>
      </c>
      <c r="D76" s="5" t="s">
        <v>95</v>
      </c>
      <c r="E76" s="5"/>
      <c r="F76" s="6">
        <f t="shared" ref="F76:G78" si="6">F77</f>
        <v>15000</v>
      </c>
      <c r="G76" s="38">
        <f t="shared" si="6"/>
        <v>0</v>
      </c>
      <c r="H76" s="73">
        <f t="shared" si="5"/>
        <v>0</v>
      </c>
    </row>
    <row r="77" spans="1:255" ht="25.5" outlineLevel="1" x14ac:dyDescent="0.25">
      <c r="A77" s="4" t="s">
        <v>96</v>
      </c>
      <c r="B77" s="5" t="s">
        <v>8</v>
      </c>
      <c r="C77" s="5" t="s">
        <v>87</v>
      </c>
      <c r="D77" s="5" t="s">
        <v>97</v>
      </c>
      <c r="E77" s="5"/>
      <c r="F77" s="6">
        <f t="shared" si="6"/>
        <v>15000</v>
      </c>
      <c r="G77" s="38">
        <f t="shared" si="6"/>
        <v>0</v>
      </c>
      <c r="H77" s="73">
        <f t="shared" si="5"/>
        <v>0</v>
      </c>
    </row>
    <row r="78" spans="1:255" ht="25.5" outlineLevel="2" x14ac:dyDescent="0.25">
      <c r="A78" s="4" t="s">
        <v>44</v>
      </c>
      <c r="B78" s="5" t="s">
        <v>8</v>
      </c>
      <c r="C78" s="5" t="s">
        <v>87</v>
      </c>
      <c r="D78" s="5" t="s">
        <v>97</v>
      </c>
      <c r="E78" s="5" t="s">
        <v>45</v>
      </c>
      <c r="F78" s="6">
        <f t="shared" si="6"/>
        <v>15000</v>
      </c>
      <c r="G78" s="38">
        <f t="shared" si="6"/>
        <v>0</v>
      </c>
      <c r="H78" s="73">
        <f t="shared" si="5"/>
        <v>0</v>
      </c>
    </row>
    <row r="79" spans="1:255" ht="25.5" outlineLevel="3" x14ac:dyDescent="0.25">
      <c r="A79" s="4" t="s">
        <v>46</v>
      </c>
      <c r="B79" s="5" t="s">
        <v>8</v>
      </c>
      <c r="C79" s="5" t="s">
        <v>87</v>
      </c>
      <c r="D79" s="5" t="s">
        <v>97</v>
      </c>
      <c r="E79" s="5" t="s">
        <v>47</v>
      </c>
      <c r="F79" s="6">
        <v>15000</v>
      </c>
      <c r="G79" s="38">
        <v>0</v>
      </c>
      <c r="H79" s="73">
        <f t="shared" si="5"/>
        <v>0</v>
      </c>
    </row>
    <row r="80" spans="1:255" ht="38.25" outlineLevel="5" x14ac:dyDescent="0.25">
      <c r="A80" s="4" t="s">
        <v>98</v>
      </c>
      <c r="B80" s="5" t="s">
        <v>8</v>
      </c>
      <c r="C80" s="5" t="s">
        <v>87</v>
      </c>
      <c r="D80" s="5" t="s">
        <v>99</v>
      </c>
      <c r="E80" s="5"/>
      <c r="F80" s="6">
        <f t="shared" ref="F80:G82" si="7">F81</f>
        <v>62100</v>
      </c>
      <c r="G80" s="38">
        <f t="shared" si="7"/>
        <v>49100</v>
      </c>
      <c r="H80" s="73">
        <f t="shared" si="5"/>
        <v>79.066022544283413</v>
      </c>
    </row>
    <row r="81" spans="1:8" ht="38.25" outlineLevel="6" x14ac:dyDescent="0.25">
      <c r="A81" s="4" t="s">
        <v>100</v>
      </c>
      <c r="B81" s="5" t="s">
        <v>8</v>
      </c>
      <c r="C81" s="5" t="s">
        <v>87</v>
      </c>
      <c r="D81" s="5" t="s">
        <v>101</v>
      </c>
      <c r="E81" s="5"/>
      <c r="F81" s="6">
        <f t="shared" si="7"/>
        <v>62100</v>
      </c>
      <c r="G81" s="38">
        <f t="shared" si="7"/>
        <v>49100</v>
      </c>
      <c r="H81" s="73">
        <f t="shared" si="5"/>
        <v>79.066022544283413</v>
      </c>
    </row>
    <row r="82" spans="1:8" ht="25.5" outlineLevel="7" x14ac:dyDescent="0.25">
      <c r="A82" s="4" t="s">
        <v>44</v>
      </c>
      <c r="B82" s="5" t="s">
        <v>8</v>
      </c>
      <c r="C82" s="5" t="s">
        <v>87</v>
      </c>
      <c r="D82" s="5" t="s">
        <v>101</v>
      </c>
      <c r="E82" s="5" t="s">
        <v>45</v>
      </c>
      <c r="F82" s="6">
        <f t="shared" si="7"/>
        <v>62100</v>
      </c>
      <c r="G82" s="38">
        <f t="shared" si="7"/>
        <v>49100</v>
      </c>
      <c r="H82" s="73">
        <f t="shared" si="5"/>
        <v>79.066022544283413</v>
      </c>
    </row>
    <row r="83" spans="1:8" ht="25.5" outlineLevel="7" x14ac:dyDescent="0.25">
      <c r="A83" s="4" t="s">
        <v>46</v>
      </c>
      <c r="B83" s="5" t="s">
        <v>8</v>
      </c>
      <c r="C83" s="5" t="s">
        <v>87</v>
      </c>
      <c r="D83" s="5" t="s">
        <v>101</v>
      </c>
      <c r="E83" s="5" t="s">
        <v>47</v>
      </c>
      <c r="F83" s="6">
        <v>62100</v>
      </c>
      <c r="G83" s="38">
        <v>49100</v>
      </c>
      <c r="H83" s="73">
        <f t="shared" si="5"/>
        <v>79.066022544283413</v>
      </c>
    </row>
    <row r="84" spans="1:8" ht="25.5" outlineLevel="5" x14ac:dyDescent="0.25">
      <c r="A84" s="48" t="s">
        <v>102</v>
      </c>
      <c r="B84" s="43" t="s">
        <v>8</v>
      </c>
      <c r="C84" s="43" t="s">
        <v>103</v>
      </c>
      <c r="D84" s="43"/>
      <c r="E84" s="43"/>
      <c r="F84" s="44">
        <f t="shared" ref="F84:G88" si="8">F85</f>
        <v>10000</v>
      </c>
      <c r="G84" s="45">
        <f t="shared" si="8"/>
        <v>0</v>
      </c>
      <c r="H84" s="74">
        <f t="shared" si="5"/>
        <v>0</v>
      </c>
    </row>
    <row r="85" spans="1:8" ht="38.25" outlineLevel="6" x14ac:dyDescent="0.25">
      <c r="A85" s="4" t="s">
        <v>104</v>
      </c>
      <c r="B85" s="5" t="s">
        <v>8</v>
      </c>
      <c r="C85" s="5" t="s">
        <v>103</v>
      </c>
      <c r="D85" s="5" t="s">
        <v>105</v>
      </c>
      <c r="E85" s="5"/>
      <c r="F85" s="6">
        <f t="shared" si="8"/>
        <v>10000</v>
      </c>
      <c r="G85" s="38">
        <f t="shared" si="8"/>
        <v>0</v>
      </c>
      <c r="H85" s="73">
        <f t="shared" si="5"/>
        <v>0</v>
      </c>
    </row>
    <row r="86" spans="1:8" ht="25.5" outlineLevel="7" x14ac:dyDescent="0.25">
      <c r="A86" s="4" t="s">
        <v>106</v>
      </c>
      <c r="B86" s="5" t="s">
        <v>8</v>
      </c>
      <c r="C86" s="5" t="s">
        <v>103</v>
      </c>
      <c r="D86" s="5" t="s">
        <v>107</v>
      </c>
      <c r="E86" s="5"/>
      <c r="F86" s="6">
        <f t="shared" si="8"/>
        <v>10000</v>
      </c>
      <c r="G86" s="38">
        <f t="shared" si="8"/>
        <v>0</v>
      </c>
      <c r="H86" s="73">
        <f t="shared" si="5"/>
        <v>0</v>
      </c>
    </row>
    <row r="87" spans="1:8" ht="25.5" outlineLevel="7" x14ac:dyDescent="0.25">
      <c r="A87" s="4" t="s">
        <v>108</v>
      </c>
      <c r="B87" s="5" t="s">
        <v>8</v>
      </c>
      <c r="C87" s="5" t="s">
        <v>103</v>
      </c>
      <c r="D87" s="5" t="s">
        <v>109</v>
      </c>
      <c r="E87" s="5"/>
      <c r="F87" s="6">
        <f t="shared" si="8"/>
        <v>10000</v>
      </c>
      <c r="G87" s="38">
        <f t="shared" si="8"/>
        <v>0</v>
      </c>
      <c r="H87" s="73">
        <f t="shared" si="5"/>
        <v>0</v>
      </c>
    </row>
    <row r="88" spans="1:8" ht="25.5" outlineLevel="5" x14ac:dyDescent="0.25">
      <c r="A88" s="4" t="s">
        <v>44</v>
      </c>
      <c r="B88" s="5" t="s">
        <v>8</v>
      </c>
      <c r="C88" s="5" t="s">
        <v>103</v>
      </c>
      <c r="D88" s="5" t="s">
        <v>109</v>
      </c>
      <c r="E88" s="5" t="s">
        <v>45</v>
      </c>
      <c r="F88" s="6">
        <f t="shared" si="8"/>
        <v>10000</v>
      </c>
      <c r="G88" s="38">
        <f t="shared" si="8"/>
        <v>0</v>
      </c>
      <c r="H88" s="73">
        <f t="shared" si="5"/>
        <v>0</v>
      </c>
    </row>
    <row r="89" spans="1:8" ht="25.5" outlineLevel="6" x14ac:dyDescent="0.25">
      <c r="A89" s="4" t="s">
        <v>46</v>
      </c>
      <c r="B89" s="5" t="s">
        <v>8</v>
      </c>
      <c r="C89" s="5" t="s">
        <v>103</v>
      </c>
      <c r="D89" s="5" t="s">
        <v>109</v>
      </c>
      <c r="E89" s="5" t="s">
        <v>47</v>
      </c>
      <c r="F89" s="6">
        <v>10000</v>
      </c>
      <c r="G89" s="38">
        <v>0</v>
      </c>
      <c r="H89" s="73">
        <f t="shared" si="5"/>
        <v>0</v>
      </c>
    </row>
    <row r="90" spans="1:8" outlineLevel="7" x14ac:dyDescent="0.25">
      <c r="A90" s="34" t="s">
        <v>110</v>
      </c>
      <c r="B90" s="30" t="s">
        <v>8</v>
      </c>
      <c r="C90" s="30" t="s">
        <v>111</v>
      </c>
      <c r="D90" s="30"/>
      <c r="E90" s="30"/>
      <c r="F90" s="26">
        <f>F91</f>
        <v>7388125.2599999998</v>
      </c>
      <c r="G90" s="37">
        <f>G91</f>
        <v>7327983.2199999997</v>
      </c>
      <c r="H90" s="72">
        <f t="shared" si="5"/>
        <v>99.185963449677629</v>
      </c>
    </row>
    <row r="91" spans="1:8" outlineLevel="7" x14ac:dyDescent="0.25">
      <c r="A91" s="48" t="s">
        <v>112</v>
      </c>
      <c r="B91" s="5" t="s">
        <v>8</v>
      </c>
      <c r="C91" s="5" t="s">
        <v>113</v>
      </c>
      <c r="D91" s="5"/>
      <c r="E91" s="5"/>
      <c r="F91" s="6">
        <f>F92</f>
        <v>7388125.2599999998</v>
      </c>
      <c r="G91" s="38">
        <f>G92</f>
        <v>7327983.2199999997</v>
      </c>
      <c r="H91" s="73">
        <f t="shared" si="5"/>
        <v>99.185963449677629</v>
      </c>
    </row>
    <row r="92" spans="1:8" ht="38.25" outlineLevel="2" x14ac:dyDescent="0.25">
      <c r="A92" s="4" t="s">
        <v>114</v>
      </c>
      <c r="B92" s="5" t="s">
        <v>8</v>
      </c>
      <c r="C92" s="5" t="s">
        <v>113</v>
      </c>
      <c r="D92" s="5" t="s">
        <v>115</v>
      </c>
      <c r="E92" s="5"/>
      <c r="F92" s="6">
        <f>F93+F97</f>
        <v>7388125.2599999998</v>
      </c>
      <c r="G92" s="38">
        <f>G93+G97</f>
        <v>7327983.2199999997</v>
      </c>
      <c r="H92" s="73">
        <f t="shared" si="5"/>
        <v>99.185963449677629</v>
      </c>
    </row>
    <row r="93" spans="1:8" ht="38.25" outlineLevel="3" x14ac:dyDescent="0.25">
      <c r="A93" s="4" t="s">
        <v>116</v>
      </c>
      <c r="B93" s="5" t="s">
        <v>8</v>
      </c>
      <c r="C93" s="5" t="s">
        <v>113</v>
      </c>
      <c r="D93" s="5" t="s">
        <v>117</v>
      </c>
      <c r="E93" s="5"/>
      <c r="F93" s="6">
        <f t="shared" ref="F93:G95" si="9">F94</f>
        <v>6652400.2599999998</v>
      </c>
      <c r="G93" s="38">
        <f t="shared" si="9"/>
        <v>6592258.2199999997</v>
      </c>
      <c r="H93" s="73">
        <f t="shared" si="5"/>
        <v>99.095934735592721</v>
      </c>
    </row>
    <row r="94" spans="1:8" ht="25.5" outlineLevel="5" x14ac:dyDescent="0.25">
      <c r="A94" s="4" t="s">
        <v>118</v>
      </c>
      <c r="B94" s="5" t="s">
        <v>8</v>
      </c>
      <c r="C94" s="5" t="s">
        <v>113</v>
      </c>
      <c r="D94" s="5" t="s">
        <v>119</v>
      </c>
      <c r="E94" s="5"/>
      <c r="F94" s="6">
        <f t="shared" si="9"/>
        <v>6652400.2599999998</v>
      </c>
      <c r="G94" s="38">
        <f t="shared" si="9"/>
        <v>6592258.2199999997</v>
      </c>
      <c r="H94" s="73">
        <f t="shared" si="5"/>
        <v>99.095934735592721</v>
      </c>
    </row>
    <row r="95" spans="1:8" ht="25.5" outlineLevel="6" x14ac:dyDescent="0.25">
      <c r="A95" s="4" t="s">
        <v>44</v>
      </c>
      <c r="B95" s="5" t="s">
        <v>8</v>
      </c>
      <c r="C95" s="5" t="s">
        <v>113</v>
      </c>
      <c r="D95" s="5" t="s">
        <v>119</v>
      </c>
      <c r="E95" s="5" t="s">
        <v>45</v>
      </c>
      <c r="F95" s="6">
        <f t="shared" si="9"/>
        <v>6652400.2599999998</v>
      </c>
      <c r="G95" s="38">
        <f t="shared" si="9"/>
        <v>6592258.2199999997</v>
      </c>
      <c r="H95" s="73">
        <f t="shared" si="5"/>
        <v>99.095934735592721</v>
      </c>
    </row>
    <row r="96" spans="1:8" ht="25.5" outlineLevel="7" x14ac:dyDescent="0.25">
      <c r="A96" s="4" t="s">
        <v>46</v>
      </c>
      <c r="B96" s="5" t="s">
        <v>8</v>
      </c>
      <c r="C96" s="5" t="s">
        <v>113</v>
      </c>
      <c r="D96" s="5" t="s">
        <v>119</v>
      </c>
      <c r="E96" s="5" t="s">
        <v>47</v>
      </c>
      <c r="F96" s="7">
        <v>6652400.2599999998</v>
      </c>
      <c r="G96" s="39">
        <v>6592258.2199999997</v>
      </c>
      <c r="H96" s="73">
        <f t="shared" si="5"/>
        <v>99.095934735592721</v>
      </c>
    </row>
    <row r="97" spans="1:8" ht="25.5" outlineLevel="7" x14ac:dyDescent="0.25">
      <c r="A97" s="4" t="s">
        <v>120</v>
      </c>
      <c r="B97" s="5" t="s">
        <v>8</v>
      </c>
      <c r="C97" s="5" t="s">
        <v>113</v>
      </c>
      <c r="D97" s="5" t="s">
        <v>121</v>
      </c>
      <c r="E97" s="5"/>
      <c r="F97" s="6">
        <f t="shared" ref="F97:G99" si="10">F98</f>
        <v>735725</v>
      </c>
      <c r="G97" s="38">
        <f t="shared" si="10"/>
        <v>735725</v>
      </c>
      <c r="H97" s="73">
        <f t="shared" si="5"/>
        <v>100</v>
      </c>
    </row>
    <row r="98" spans="1:8" ht="25.5" outlineLevel="1" x14ac:dyDescent="0.25">
      <c r="A98" s="4" t="s">
        <v>122</v>
      </c>
      <c r="B98" s="5" t="s">
        <v>8</v>
      </c>
      <c r="C98" s="5" t="s">
        <v>113</v>
      </c>
      <c r="D98" s="5" t="s">
        <v>123</v>
      </c>
      <c r="E98" s="5"/>
      <c r="F98" s="6">
        <f t="shared" si="10"/>
        <v>735725</v>
      </c>
      <c r="G98" s="38">
        <f t="shared" si="10"/>
        <v>735725</v>
      </c>
      <c r="H98" s="73">
        <f t="shared" si="5"/>
        <v>100</v>
      </c>
    </row>
    <row r="99" spans="1:8" ht="25.5" outlineLevel="2" x14ac:dyDescent="0.25">
      <c r="A99" s="4" t="s">
        <v>44</v>
      </c>
      <c r="B99" s="5" t="s">
        <v>8</v>
      </c>
      <c r="C99" s="5" t="s">
        <v>113</v>
      </c>
      <c r="D99" s="5" t="s">
        <v>123</v>
      </c>
      <c r="E99" s="5" t="s">
        <v>45</v>
      </c>
      <c r="F99" s="6">
        <f t="shared" si="10"/>
        <v>735725</v>
      </c>
      <c r="G99" s="38">
        <f t="shared" si="10"/>
        <v>735725</v>
      </c>
      <c r="H99" s="73">
        <f t="shared" si="5"/>
        <v>100</v>
      </c>
    </row>
    <row r="100" spans="1:8" ht="25.5" outlineLevel="3" x14ac:dyDescent="0.25">
      <c r="A100" s="4" t="s">
        <v>46</v>
      </c>
      <c r="B100" s="5" t="s">
        <v>8</v>
      </c>
      <c r="C100" s="5" t="s">
        <v>113</v>
      </c>
      <c r="D100" s="5" t="s">
        <v>123</v>
      </c>
      <c r="E100" s="5" t="s">
        <v>47</v>
      </c>
      <c r="F100" s="6">
        <v>735725</v>
      </c>
      <c r="G100" s="38">
        <v>735725</v>
      </c>
      <c r="H100" s="73">
        <f t="shared" si="5"/>
        <v>100</v>
      </c>
    </row>
    <row r="101" spans="1:8" outlineLevel="7" x14ac:dyDescent="0.25">
      <c r="A101" s="35" t="s">
        <v>124</v>
      </c>
      <c r="B101" s="28" t="s">
        <v>8</v>
      </c>
      <c r="C101" s="28" t="s">
        <v>125</v>
      </c>
      <c r="D101" s="28"/>
      <c r="E101" s="28"/>
      <c r="F101" s="26">
        <f>F102+F108+F115</f>
        <v>12209745.82</v>
      </c>
      <c r="G101" s="37">
        <f>G102+G108+G115</f>
        <v>11199506.66</v>
      </c>
      <c r="H101" s="72">
        <f t="shared" si="5"/>
        <v>91.725960762056218</v>
      </c>
    </row>
    <row r="102" spans="1:8" outlineLevel="7" x14ac:dyDescent="0.25">
      <c r="A102" s="51" t="s">
        <v>126</v>
      </c>
      <c r="B102" s="9" t="s">
        <v>8</v>
      </c>
      <c r="C102" s="9" t="s">
        <v>127</v>
      </c>
      <c r="D102" s="9"/>
      <c r="E102" s="9"/>
      <c r="F102" s="6">
        <f t="shared" ref="F102:G106" si="11">F103</f>
        <v>1409308.83</v>
      </c>
      <c r="G102" s="38">
        <f t="shared" si="11"/>
        <v>1331338.19</v>
      </c>
      <c r="H102" s="73">
        <f t="shared" si="5"/>
        <v>94.467455369594177</v>
      </c>
    </row>
    <row r="103" spans="1:8" ht="25.5" outlineLevel="2" x14ac:dyDescent="0.25">
      <c r="A103" s="8" t="s">
        <v>128</v>
      </c>
      <c r="B103" s="9" t="s">
        <v>8</v>
      </c>
      <c r="C103" s="9" t="s">
        <v>127</v>
      </c>
      <c r="D103" s="9" t="s">
        <v>129</v>
      </c>
      <c r="E103" s="9"/>
      <c r="F103" s="6">
        <f t="shared" si="11"/>
        <v>1409308.83</v>
      </c>
      <c r="G103" s="38">
        <f t="shared" si="11"/>
        <v>1331338.19</v>
      </c>
      <c r="H103" s="73">
        <f t="shared" si="5"/>
        <v>94.467455369594177</v>
      </c>
    </row>
    <row r="104" spans="1:8" ht="25.5" outlineLevel="3" x14ac:dyDescent="0.25">
      <c r="A104" s="8" t="s">
        <v>130</v>
      </c>
      <c r="B104" s="9" t="s">
        <v>8</v>
      </c>
      <c r="C104" s="9" t="s">
        <v>127</v>
      </c>
      <c r="D104" s="9" t="s">
        <v>131</v>
      </c>
      <c r="E104" s="9"/>
      <c r="F104" s="6">
        <f t="shared" si="11"/>
        <v>1409308.83</v>
      </c>
      <c r="G104" s="38">
        <f t="shared" si="11"/>
        <v>1331338.19</v>
      </c>
      <c r="H104" s="73">
        <f t="shared" si="5"/>
        <v>94.467455369594177</v>
      </c>
    </row>
    <row r="105" spans="1:8" ht="25.5" outlineLevel="5" x14ac:dyDescent="0.25">
      <c r="A105" s="8" t="s">
        <v>132</v>
      </c>
      <c r="B105" s="9" t="s">
        <v>8</v>
      </c>
      <c r="C105" s="9" t="s">
        <v>127</v>
      </c>
      <c r="D105" s="9" t="s">
        <v>133</v>
      </c>
      <c r="E105" s="9"/>
      <c r="F105" s="6">
        <f t="shared" si="11"/>
        <v>1409308.83</v>
      </c>
      <c r="G105" s="38">
        <f t="shared" si="11"/>
        <v>1331338.19</v>
      </c>
      <c r="H105" s="73">
        <f t="shared" si="5"/>
        <v>94.467455369594177</v>
      </c>
    </row>
    <row r="106" spans="1:8" ht="25.5" outlineLevel="6" x14ac:dyDescent="0.25">
      <c r="A106" s="8" t="s">
        <v>44</v>
      </c>
      <c r="B106" s="9" t="s">
        <v>8</v>
      </c>
      <c r="C106" s="9" t="s">
        <v>127</v>
      </c>
      <c r="D106" s="9" t="s">
        <v>133</v>
      </c>
      <c r="E106" s="9" t="s">
        <v>45</v>
      </c>
      <c r="F106" s="6">
        <f t="shared" si="11"/>
        <v>1409308.83</v>
      </c>
      <c r="G106" s="38">
        <f t="shared" si="11"/>
        <v>1331338.19</v>
      </c>
      <c r="H106" s="73">
        <f t="shared" si="5"/>
        <v>94.467455369594177</v>
      </c>
    </row>
    <row r="107" spans="1:8" ht="25.5" outlineLevel="7" x14ac:dyDescent="0.25">
      <c r="A107" s="8" t="s">
        <v>46</v>
      </c>
      <c r="B107" s="9" t="s">
        <v>8</v>
      </c>
      <c r="C107" s="9" t="s">
        <v>127</v>
      </c>
      <c r="D107" s="9" t="s">
        <v>133</v>
      </c>
      <c r="E107" s="9" t="s">
        <v>47</v>
      </c>
      <c r="F107" s="7">
        <v>1409308.83</v>
      </c>
      <c r="G107" s="41">
        <v>1331338.19</v>
      </c>
      <c r="H107" s="73">
        <f t="shared" si="5"/>
        <v>94.467455369594177</v>
      </c>
    </row>
    <row r="108" spans="1:8" outlineLevel="7" x14ac:dyDescent="0.25">
      <c r="A108" s="51" t="s">
        <v>134</v>
      </c>
      <c r="B108" s="9" t="s">
        <v>8</v>
      </c>
      <c r="C108" s="9" t="s">
        <v>135</v>
      </c>
      <c r="D108" s="9"/>
      <c r="E108" s="9"/>
      <c r="F108" s="6">
        <f t="shared" ref="F108:G110" si="12">F109</f>
        <v>1784291.8</v>
      </c>
      <c r="G108" s="38">
        <f t="shared" si="12"/>
        <v>1420381.99</v>
      </c>
      <c r="H108" s="73">
        <f t="shared" si="5"/>
        <v>79.604803990020017</v>
      </c>
    </row>
    <row r="109" spans="1:8" ht="25.5" outlineLevel="1" x14ac:dyDescent="0.25">
      <c r="A109" s="8" t="s">
        <v>128</v>
      </c>
      <c r="B109" s="9" t="s">
        <v>8</v>
      </c>
      <c r="C109" s="9" t="s">
        <v>135</v>
      </c>
      <c r="D109" s="9" t="s">
        <v>129</v>
      </c>
      <c r="E109" s="9"/>
      <c r="F109" s="6">
        <f t="shared" si="12"/>
        <v>1784291.8</v>
      </c>
      <c r="G109" s="38">
        <f t="shared" si="12"/>
        <v>1420381.99</v>
      </c>
      <c r="H109" s="73">
        <f t="shared" si="5"/>
        <v>79.604803990020017</v>
      </c>
    </row>
    <row r="110" spans="1:8" ht="25.5" outlineLevel="2" x14ac:dyDescent="0.25">
      <c r="A110" s="8" t="s">
        <v>136</v>
      </c>
      <c r="B110" s="9" t="s">
        <v>8</v>
      </c>
      <c r="C110" s="9" t="s">
        <v>135</v>
      </c>
      <c r="D110" s="9" t="s">
        <v>137</v>
      </c>
      <c r="E110" s="9"/>
      <c r="F110" s="6">
        <f t="shared" si="12"/>
        <v>1784291.8</v>
      </c>
      <c r="G110" s="38">
        <f t="shared" si="12"/>
        <v>1420381.99</v>
      </c>
      <c r="H110" s="73">
        <f t="shared" si="5"/>
        <v>79.604803990020017</v>
      </c>
    </row>
    <row r="111" spans="1:8" ht="25.5" outlineLevel="3" x14ac:dyDescent="0.25">
      <c r="A111" s="8" t="s">
        <v>138</v>
      </c>
      <c r="B111" s="9" t="s">
        <v>8</v>
      </c>
      <c r="C111" s="9" t="s">
        <v>135</v>
      </c>
      <c r="D111" s="9" t="s">
        <v>139</v>
      </c>
      <c r="E111" s="9"/>
      <c r="F111" s="6">
        <f>F112+F114</f>
        <v>1784291.8</v>
      </c>
      <c r="G111" s="38">
        <f>G112+G114</f>
        <v>1420381.99</v>
      </c>
      <c r="H111" s="73">
        <f t="shared" si="5"/>
        <v>79.604803990020017</v>
      </c>
    </row>
    <row r="112" spans="1:8" ht="25.5" outlineLevel="5" x14ac:dyDescent="0.25">
      <c r="A112" s="8" t="s">
        <v>44</v>
      </c>
      <c r="B112" s="9" t="s">
        <v>8</v>
      </c>
      <c r="C112" s="9" t="s">
        <v>135</v>
      </c>
      <c r="D112" s="9" t="s">
        <v>139</v>
      </c>
      <c r="E112" s="9" t="s">
        <v>45</v>
      </c>
      <c r="F112" s="6">
        <f>F113</f>
        <v>1768778.8</v>
      </c>
      <c r="G112" s="38">
        <f>G113</f>
        <v>1404868.99</v>
      </c>
      <c r="H112" s="73">
        <f t="shared" si="5"/>
        <v>79.425928782050079</v>
      </c>
    </row>
    <row r="113" spans="1:255" ht="25.5" outlineLevel="6" x14ac:dyDescent="0.25">
      <c r="A113" s="8" t="s">
        <v>46</v>
      </c>
      <c r="B113" s="9" t="s">
        <v>8</v>
      </c>
      <c r="C113" s="9" t="s">
        <v>135</v>
      </c>
      <c r="D113" s="9" t="s">
        <v>139</v>
      </c>
      <c r="E113" s="9" t="s">
        <v>47</v>
      </c>
      <c r="F113" s="7">
        <v>1768778.8</v>
      </c>
      <c r="G113" s="38">
        <v>1404868.99</v>
      </c>
      <c r="H113" s="73">
        <f t="shared" si="5"/>
        <v>79.425928782050079</v>
      </c>
    </row>
    <row r="114" spans="1:255" ht="25.5" outlineLevel="6" x14ac:dyDescent="0.25">
      <c r="A114" s="17" t="s">
        <v>212</v>
      </c>
      <c r="B114" s="18" t="s">
        <v>8</v>
      </c>
      <c r="C114" s="18" t="s">
        <v>135</v>
      </c>
      <c r="D114" s="18" t="s">
        <v>139</v>
      </c>
      <c r="E114" s="18" t="s">
        <v>67</v>
      </c>
      <c r="F114" s="19">
        <v>15513</v>
      </c>
      <c r="G114" s="38">
        <v>15513</v>
      </c>
      <c r="H114" s="73">
        <f t="shared" si="5"/>
        <v>100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outlineLevel="6" x14ac:dyDescent="0.25">
      <c r="A115" s="51" t="s">
        <v>140</v>
      </c>
      <c r="B115" s="9" t="s">
        <v>8</v>
      </c>
      <c r="C115" s="9" t="s">
        <v>141</v>
      </c>
      <c r="D115" s="9"/>
      <c r="E115" s="9"/>
      <c r="F115" s="6">
        <f>F116+F136</f>
        <v>9016145.1899999995</v>
      </c>
      <c r="G115" s="38">
        <f>G116+G136</f>
        <v>8447786.4800000004</v>
      </c>
      <c r="H115" s="73">
        <f t="shared" si="5"/>
        <v>93.696211651179055</v>
      </c>
    </row>
    <row r="116" spans="1:255" ht="25.5" outlineLevel="7" x14ac:dyDescent="0.25">
      <c r="A116" s="8" t="s">
        <v>142</v>
      </c>
      <c r="B116" s="9" t="s">
        <v>8</v>
      </c>
      <c r="C116" s="9" t="s">
        <v>141</v>
      </c>
      <c r="D116" s="9" t="s">
        <v>143</v>
      </c>
      <c r="E116" s="9"/>
      <c r="F116" s="6">
        <f>F117+F122+F126+F130+F134</f>
        <v>8986145.1899999995</v>
      </c>
      <c r="G116" s="38">
        <f>G117+G122+G126+G130+G134</f>
        <v>8447786.4800000004</v>
      </c>
      <c r="H116" s="73">
        <f t="shared" si="5"/>
        <v>94.009013891750854</v>
      </c>
    </row>
    <row r="117" spans="1:255" ht="25.5" outlineLevel="7" x14ac:dyDescent="0.25">
      <c r="A117" s="8" t="s">
        <v>144</v>
      </c>
      <c r="B117" s="9" t="s">
        <v>8</v>
      </c>
      <c r="C117" s="9" t="s">
        <v>141</v>
      </c>
      <c r="D117" s="9" t="s">
        <v>145</v>
      </c>
      <c r="E117" s="9"/>
      <c r="F117" s="6">
        <f>F118</f>
        <v>3354278.72</v>
      </c>
      <c r="G117" s="38">
        <f>G118</f>
        <v>2904552.02</v>
      </c>
      <c r="H117" s="73">
        <f t="shared" si="5"/>
        <v>86.592446915085219</v>
      </c>
    </row>
    <row r="118" spans="1:255" outlineLevel="3" x14ac:dyDescent="0.25">
      <c r="A118" s="8" t="s">
        <v>146</v>
      </c>
      <c r="B118" s="9" t="s">
        <v>8</v>
      </c>
      <c r="C118" s="9" t="s">
        <v>141</v>
      </c>
      <c r="D118" s="9" t="s">
        <v>147</v>
      </c>
      <c r="E118" s="9"/>
      <c r="F118" s="6">
        <f>F119+F121</f>
        <v>3354278.72</v>
      </c>
      <c r="G118" s="38">
        <f>G119</f>
        <v>2904552.02</v>
      </c>
      <c r="H118" s="73">
        <f t="shared" si="5"/>
        <v>86.592446915085219</v>
      </c>
    </row>
    <row r="119" spans="1:255" ht="25.5" outlineLevel="5" x14ac:dyDescent="0.25">
      <c r="A119" s="8" t="s">
        <v>44</v>
      </c>
      <c r="B119" s="9" t="s">
        <v>8</v>
      </c>
      <c r="C119" s="9" t="s">
        <v>141</v>
      </c>
      <c r="D119" s="9" t="s">
        <v>147</v>
      </c>
      <c r="E119" s="9" t="s">
        <v>45</v>
      </c>
      <c r="F119" s="6">
        <f>F120</f>
        <v>3354016.2</v>
      </c>
      <c r="G119" s="38">
        <f>G120</f>
        <v>2904552.02</v>
      </c>
      <c r="H119" s="73">
        <f t="shared" si="5"/>
        <v>86.599224535647735</v>
      </c>
    </row>
    <row r="120" spans="1:255" ht="25.5" outlineLevel="6" x14ac:dyDescent="0.25">
      <c r="A120" s="8" t="s">
        <v>46</v>
      </c>
      <c r="B120" s="9" t="s">
        <v>8</v>
      </c>
      <c r="C120" s="9" t="s">
        <v>141</v>
      </c>
      <c r="D120" s="9" t="s">
        <v>147</v>
      </c>
      <c r="E120" s="9" t="s">
        <v>47</v>
      </c>
      <c r="F120" s="6">
        <v>3354016.2</v>
      </c>
      <c r="G120" s="38">
        <v>2904552.02</v>
      </c>
      <c r="H120" s="73">
        <f t="shared" si="5"/>
        <v>86.599224535647735</v>
      </c>
    </row>
    <row r="121" spans="1:255" outlineLevel="6" x14ac:dyDescent="0.25">
      <c r="A121" s="17" t="s">
        <v>217</v>
      </c>
      <c r="B121" s="18" t="s">
        <v>8</v>
      </c>
      <c r="C121" s="18" t="s">
        <v>141</v>
      </c>
      <c r="D121" s="18" t="s">
        <v>147</v>
      </c>
      <c r="E121" s="18" t="s">
        <v>57</v>
      </c>
      <c r="F121" s="23">
        <v>262.52</v>
      </c>
      <c r="G121" s="38">
        <v>0</v>
      </c>
      <c r="H121" s="73">
        <f t="shared" si="5"/>
        <v>0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ht="25.5" outlineLevel="7" x14ac:dyDescent="0.25">
      <c r="A122" s="8" t="s">
        <v>148</v>
      </c>
      <c r="B122" s="9" t="s">
        <v>8</v>
      </c>
      <c r="C122" s="9" t="s">
        <v>141</v>
      </c>
      <c r="D122" s="9" t="s">
        <v>149</v>
      </c>
      <c r="E122" s="9"/>
      <c r="F122" s="6">
        <f t="shared" ref="F122:G124" si="13">F123</f>
        <v>90000</v>
      </c>
      <c r="G122" s="38">
        <f t="shared" si="13"/>
        <v>38300</v>
      </c>
      <c r="H122" s="73">
        <f t="shared" si="5"/>
        <v>42.555555555555557</v>
      </c>
    </row>
    <row r="123" spans="1:255" ht="25.5" outlineLevel="7" x14ac:dyDescent="0.25">
      <c r="A123" s="8" t="s">
        <v>150</v>
      </c>
      <c r="B123" s="9" t="s">
        <v>8</v>
      </c>
      <c r="C123" s="9" t="s">
        <v>141</v>
      </c>
      <c r="D123" s="9" t="s">
        <v>151</v>
      </c>
      <c r="E123" s="9"/>
      <c r="F123" s="6">
        <f t="shared" si="13"/>
        <v>90000</v>
      </c>
      <c r="G123" s="38">
        <f t="shared" si="13"/>
        <v>38300</v>
      </c>
      <c r="H123" s="73">
        <f t="shared" si="5"/>
        <v>42.555555555555557</v>
      </c>
    </row>
    <row r="124" spans="1:255" ht="25.5" outlineLevel="2" x14ac:dyDescent="0.25">
      <c r="A124" s="8" t="s">
        <v>44</v>
      </c>
      <c r="B124" s="9" t="s">
        <v>8</v>
      </c>
      <c r="C124" s="9" t="s">
        <v>141</v>
      </c>
      <c r="D124" s="9" t="s">
        <v>151</v>
      </c>
      <c r="E124" s="9" t="s">
        <v>45</v>
      </c>
      <c r="F124" s="6">
        <f t="shared" si="13"/>
        <v>90000</v>
      </c>
      <c r="G124" s="38">
        <f t="shared" si="13"/>
        <v>38300</v>
      </c>
      <c r="H124" s="73">
        <f t="shared" si="5"/>
        <v>42.555555555555557</v>
      </c>
    </row>
    <row r="125" spans="1:255" ht="25.5" outlineLevel="3" x14ac:dyDescent="0.25">
      <c r="A125" s="8" t="s">
        <v>46</v>
      </c>
      <c r="B125" s="9" t="s">
        <v>8</v>
      </c>
      <c r="C125" s="9" t="s">
        <v>141</v>
      </c>
      <c r="D125" s="9" t="s">
        <v>151</v>
      </c>
      <c r="E125" s="9" t="s">
        <v>47</v>
      </c>
      <c r="F125" s="6">
        <v>90000</v>
      </c>
      <c r="G125" s="38">
        <v>38300</v>
      </c>
      <c r="H125" s="73">
        <f t="shared" si="5"/>
        <v>42.555555555555557</v>
      </c>
    </row>
    <row r="126" spans="1:255" ht="25.5" outlineLevel="5" x14ac:dyDescent="0.25">
      <c r="A126" s="8" t="s">
        <v>152</v>
      </c>
      <c r="B126" s="9" t="s">
        <v>8</v>
      </c>
      <c r="C126" s="9" t="s">
        <v>141</v>
      </c>
      <c r="D126" s="9" t="s">
        <v>153</v>
      </c>
      <c r="E126" s="9"/>
      <c r="F126" s="6">
        <f t="shared" ref="F126:G128" si="14">F127</f>
        <v>41925.79</v>
      </c>
      <c r="G126" s="38">
        <f t="shared" si="14"/>
        <v>4994</v>
      </c>
      <c r="H126" s="73">
        <f t="shared" si="5"/>
        <v>11.911522716685839</v>
      </c>
    </row>
    <row r="127" spans="1:255" outlineLevel="6" x14ac:dyDescent="0.25">
      <c r="A127" s="8" t="s">
        <v>154</v>
      </c>
      <c r="B127" s="9" t="s">
        <v>8</v>
      </c>
      <c r="C127" s="9" t="s">
        <v>141</v>
      </c>
      <c r="D127" s="9" t="s">
        <v>155</v>
      </c>
      <c r="E127" s="9"/>
      <c r="F127" s="6">
        <f t="shared" si="14"/>
        <v>41925.79</v>
      </c>
      <c r="G127" s="38">
        <f t="shared" si="14"/>
        <v>4994</v>
      </c>
      <c r="H127" s="73">
        <f t="shared" si="5"/>
        <v>11.911522716685839</v>
      </c>
    </row>
    <row r="128" spans="1:255" ht="25.5" outlineLevel="7" x14ac:dyDescent="0.25">
      <c r="A128" s="8" t="s">
        <v>44</v>
      </c>
      <c r="B128" s="9" t="s">
        <v>8</v>
      </c>
      <c r="C128" s="9" t="s">
        <v>141</v>
      </c>
      <c r="D128" s="9" t="s">
        <v>155</v>
      </c>
      <c r="E128" s="9" t="s">
        <v>45</v>
      </c>
      <c r="F128" s="6">
        <f t="shared" si="14"/>
        <v>41925.79</v>
      </c>
      <c r="G128" s="38">
        <f t="shared" si="14"/>
        <v>4994</v>
      </c>
      <c r="H128" s="73">
        <f t="shared" si="5"/>
        <v>11.911522716685839</v>
      </c>
    </row>
    <row r="129" spans="1:8" ht="25.5" outlineLevel="7" x14ac:dyDescent="0.25">
      <c r="A129" s="8" t="s">
        <v>46</v>
      </c>
      <c r="B129" s="9" t="s">
        <v>8</v>
      </c>
      <c r="C129" s="9" t="s">
        <v>141</v>
      </c>
      <c r="D129" s="9" t="s">
        <v>155</v>
      </c>
      <c r="E129" s="9" t="s">
        <v>47</v>
      </c>
      <c r="F129" s="6">
        <v>41925.79</v>
      </c>
      <c r="G129" s="38">
        <v>4994</v>
      </c>
      <c r="H129" s="73">
        <f t="shared" si="5"/>
        <v>11.911522716685839</v>
      </c>
    </row>
    <row r="130" spans="1:8" ht="25.5" outlineLevel="5" x14ac:dyDescent="0.25">
      <c r="A130" s="4" t="s">
        <v>156</v>
      </c>
      <c r="B130" s="5" t="s">
        <v>8</v>
      </c>
      <c r="C130" s="5" t="s">
        <v>141</v>
      </c>
      <c r="D130" s="5" t="s">
        <v>157</v>
      </c>
      <c r="E130" s="5"/>
      <c r="F130" s="6">
        <f t="shared" ref="F130:G132" si="15">F131</f>
        <v>3789812.69</v>
      </c>
      <c r="G130" s="38">
        <f t="shared" si="15"/>
        <v>3789812.47</v>
      </c>
      <c r="H130" s="73">
        <f t="shared" si="5"/>
        <v>99.999994194963776</v>
      </c>
    </row>
    <row r="131" spans="1:8" outlineLevel="6" x14ac:dyDescent="0.25">
      <c r="A131" s="4" t="s">
        <v>158</v>
      </c>
      <c r="B131" s="5" t="s">
        <v>8</v>
      </c>
      <c r="C131" s="5" t="s">
        <v>141</v>
      </c>
      <c r="D131" s="5" t="s">
        <v>159</v>
      </c>
      <c r="E131" s="5"/>
      <c r="F131" s="6">
        <f t="shared" si="15"/>
        <v>3789812.69</v>
      </c>
      <c r="G131" s="38">
        <f t="shared" si="15"/>
        <v>3789812.47</v>
      </c>
      <c r="H131" s="73">
        <f t="shared" si="5"/>
        <v>99.999994194963776</v>
      </c>
    </row>
    <row r="132" spans="1:8" ht="25.5" outlineLevel="7" x14ac:dyDescent="0.25">
      <c r="A132" s="4" t="s">
        <v>44</v>
      </c>
      <c r="B132" s="5" t="s">
        <v>8</v>
      </c>
      <c r="C132" s="5" t="s">
        <v>141</v>
      </c>
      <c r="D132" s="5" t="s">
        <v>159</v>
      </c>
      <c r="E132" s="5" t="s">
        <v>45</v>
      </c>
      <c r="F132" s="6">
        <f t="shared" si="15"/>
        <v>3789812.69</v>
      </c>
      <c r="G132" s="38">
        <f t="shared" si="15"/>
        <v>3789812.47</v>
      </c>
      <c r="H132" s="73">
        <f t="shared" ref="H132:H166" si="16">G132/F132*100</f>
        <v>99.999994194963776</v>
      </c>
    </row>
    <row r="133" spans="1:8" ht="25.5" outlineLevel="7" x14ac:dyDescent="0.25">
      <c r="A133" s="4" t="s">
        <v>46</v>
      </c>
      <c r="B133" s="5" t="s">
        <v>8</v>
      </c>
      <c r="C133" s="5" t="s">
        <v>141</v>
      </c>
      <c r="D133" s="5" t="s">
        <v>159</v>
      </c>
      <c r="E133" s="5" t="s">
        <v>47</v>
      </c>
      <c r="F133" s="6">
        <v>3789812.69</v>
      </c>
      <c r="G133" s="38">
        <v>3789812.47</v>
      </c>
      <c r="H133" s="73">
        <f t="shared" si="16"/>
        <v>99.999994194963776</v>
      </c>
    </row>
    <row r="134" spans="1:8" s="15" customFormat="1" ht="25.5" outlineLevel="7" x14ac:dyDescent="0.25">
      <c r="A134" s="13" t="s">
        <v>207</v>
      </c>
      <c r="B134" s="14" t="s">
        <v>8</v>
      </c>
      <c r="C134" s="14" t="s">
        <v>141</v>
      </c>
      <c r="D134" s="14" t="s">
        <v>208</v>
      </c>
      <c r="E134" s="14"/>
      <c r="F134" s="49">
        <f>F135</f>
        <v>1710127.99</v>
      </c>
      <c r="G134" s="50">
        <f>G135</f>
        <v>1710127.99</v>
      </c>
      <c r="H134" s="74">
        <f t="shared" si="16"/>
        <v>100</v>
      </c>
    </row>
    <row r="135" spans="1:8" s="15" customFormat="1" outlineLevel="7" x14ac:dyDescent="0.25">
      <c r="A135" s="13" t="s">
        <v>209</v>
      </c>
      <c r="B135" s="14" t="s">
        <v>8</v>
      </c>
      <c r="C135" s="14" t="s">
        <v>141</v>
      </c>
      <c r="D135" s="14" t="s">
        <v>210</v>
      </c>
      <c r="E135" s="14" t="s">
        <v>47</v>
      </c>
      <c r="F135" s="16">
        <v>1710127.99</v>
      </c>
      <c r="G135" s="42">
        <v>1710127.99</v>
      </c>
      <c r="H135" s="73">
        <f t="shared" si="16"/>
        <v>100</v>
      </c>
    </row>
    <row r="136" spans="1:8" outlineLevel="6" x14ac:dyDescent="0.25">
      <c r="A136" s="4" t="s">
        <v>160</v>
      </c>
      <c r="B136" s="5" t="s">
        <v>8</v>
      </c>
      <c r="C136" s="5" t="s">
        <v>141</v>
      </c>
      <c r="D136" s="5" t="s">
        <v>161</v>
      </c>
      <c r="E136" s="5"/>
      <c r="F136" s="6">
        <f t="shared" ref="F136:G139" si="17">F137</f>
        <v>30000</v>
      </c>
      <c r="G136" s="38">
        <f t="shared" si="17"/>
        <v>0</v>
      </c>
      <c r="H136" s="73">
        <f t="shared" si="16"/>
        <v>0</v>
      </c>
    </row>
    <row r="137" spans="1:8" ht="38.25" outlineLevel="7" x14ac:dyDescent="0.25">
      <c r="A137" s="4" t="s">
        <v>162</v>
      </c>
      <c r="B137" s="5" t="s">
        <v>8</v>
      </c>
      <c r="C137" s="5" t="s">
        <v>141</v>
      </c>
      <c r="D137" s="5" t="s">
        <v>163</v>
      </c>
      <c r="E137" s="5"/>
      <c r="F137" s="6">
        <f t="shared" si="17"/>
        <v>30000</v>
      </c>
      <c r="G137" s="38">
        <f t="shared" si="17"/>
        <v>0</v>
      </c>
      <c r="H137" s="73">
        <f t="shared" si="16"/>
        <v>0</v>
      </c>
    </row>
    <row r="138" spans="1:8" ht="25.5" outlineLevel="7" x14ac:dyDescent="0.25">
      <c r="A138" s="4" t="s">
        <v>164</v>
      </c>
      <c r="B138" s="5" t="s">
        <v>8</v>
      </c>
      <c r="C138" s="5" t="s">
        <v>141</v>
      </c>
      <c r="D138" s="5" t="s">
        <v>165</v>
      </c>
      <c r="E138" s="5"/>
      <c r="F138" s="6">
        <f t="shared" si="17"/>
        <v>30000</v>
      </c>
      <c r="G138" s="38">
        <f t="shared" si="17"/>
        <v>0</v>
      </c>
      <c r="H138" s="73">
        <f t="shared" si="16"/>
        <v>0</v>
      </c>
    </row>
    <row r="139" spans="1:8" ht="25.5" outlineLevel="3" x14ac:dyDescent="0.25">
      <c r="A139" s="4" t="s">
        <v>166</v>
      </c>
      <c r="B139" s="5" t="s">
        <v>8</v>
      </c>
      <c r="C139" s="5" t="s">
        <v>141</v>
      </c>
      <c r="D139" s="5" t="s">
        <v>165</v>
      </c>
      <c r="E139" s="5" t="s">
        <v>45</v>
      </c>
      <c r="F139" s="6">
        <f t="shared" si="17"/>
        <v>30000</v>
      </c>
      <c r="G139" s="38">
        <f t="shared" si="17"/>
        <v>0</v>
      </c>
      <c r="H139" s="73">
        <f t="shared" si="16"/>
        <v>0</v>
      </c>
    </row>
    <row r="140" spans="1:8" ht="25.5" outlineLevel="5" x14ac:dyDescent="0.25">
      <c r="A140" s="4" t="s">
        <v>46</v>
      </c>
      <c r="B140" s="5" t="s">
        <v>8</v>
      </c>
      <c r="C140" s="5" t="s">
        <v>141</v>
      </c>
      <c r="D140" s="5" t="s">
        <v>165</v>
      </c>
      <c r="E140" s="5" t="s">
        <v>47</v>
      </c>
      <c r="F140" s="6">
        <v>30000</v>
      </c>
      <c r="G140" s="38">
        <v>0</v>
      </c>
      <c r="H140" s="73">
        <f t="shared" si="16"/>
        <v>0</v>
      </c>
    </row>
    <row r="141" spans="1:8" outlineLevel="6" x14ac:dyDescent="0.25">
      <c r="A141" s="29" t="s">
        <v>167</v>
      </c>
      <c r="B141" s="30" t="s">
        <v>8</v>
      </c>
      <c r="C141" s="30" t="s">
        <v>168</v>
      </c>
      <c r="D141" s="30"/>
      <c r="E141" s="30"/>
      <c r="F141" s="26">
        <f>F142</f>
        <v>12326170.6</v>
      </c>
      <c r="G141" s="37">
        <f>G142</f>
        <v>8573408.8499999996</v>
      </c>
      <c r="H141" s="72">
        <f t="shared" si="16"/>
        <v>69.554520444492312</v>
      </c>
    </row>
    <row r="142" spans="1:8" outlineLevel="7" x14ac:dyDescent="0.25">
      <c r="A142" s="48" t="s">
        <v>169</v>
      </c>
      <c r="B142" s="5" t="s">
        <v>8</v>
      </c>
      <c r="C142" s="5" t="s">
        <v>170</v>
      </c>
      <c r="D142" s="5"/>
      <c r="E142" s="5"/>
      <c r="F142" s="6">
        <f>F143</f>
        <v>12326170.6</v>
      </c>
      <c r="G142" s="38">
        <f>G143</f>
        <v>8573408.8499999996</v>
      </c>
      <c r="H142" s="73">
        <f t="shared" si="16"/>
        <v>69.554520444492312</v>
      </c>
    </row>
    <row r="143" spans="1:8" ht="25.5" outlineLevel="7" x14ac:dyDescent="0.25">
      <c r="A143" s="4" t="s">
        <v>171</v>
      </c>
      <c r="B143" s="5" t="s">
        <v>8</v>
      </c>
      <c r="C143" s="5" t="s">
        <v>170</v>
      </c>
      <c r="D143" s="5" t="s">
        <v>172</v>
      </c>
      <c r="E143" s="5"/>
      <c r="F143" s="6">
        <f>F144+F148+F154</f>
        <v>12326170.6</v>
      </c>
      <c r="G143" s="38">
        <f>G144+G148+G154</f>
        <v>8573408.8499999996</v>
      </c>
      <c r="H143" s="73">
        <f t="shared" si="16"/>
        <v>69.554520444492312</v>
      </c>
    </row>
    <row r="144" spans="1:8" ht="25.5" outlineLevel="3" x14ac:dyDescent="0.25">
      <c r="A144" s="4" t="s">
        <v>173</v>
      </c>
      <c r="B144" s="5" t="s">
        <v>8</v>
      </c>
      <c r="C144" s="5" t="s">
        <v>170</v>
      </c>
      <c r="D144" s="5" t="s">
        <v>174</v>
      </c>
      <c r="E144" s="5"/>
      <c r="F144" s="6">
        <f t="shared" ref="F144:G146" si="18">F145</f>
        <v>560223.76</v>
      </c>
      <c r="G144" s="38">
        <f t="shared" si="18"/>
        <v>458692.41</v>
      </c>
      <c r="H144" s="73">
        <f t="shared" si="16"/>
        <v>81.876643361216949</v>
      </c>
    </row>
    <row r="145" spans="1:255" outlineLevel="5" x14ac:dyDescent="0.25">
      <c r="A145" s="4" t="s">
        <v>175</v>
      </c>
      <c r="B145" s="5" t="s">
        <v>8</v>
      </c>
      <c r="C145" s="5" t="s">
        <v>170</v>
      </c>
      <c r="D145" s="5" t="s">
        <v>176</v>
      </c>
      <c r="E145" s="5"/>
      <c r="F145" s="6">
        <f t="shared" si="18"/>
        <v>560223.76</v>
      </c>
      <c r="G145" s="38">
        <f t="shared" si="18"/>
        <v>458692.41</v>
      </c>
      <c r="H145" s="73">
        <f t="shared" si="16"/>
        <v>81.876643361216949</v>
      </c>
    </row>
    <row r="146" spans="1:255" ht="25.5" outlineLevel="6" x14ac:dyDescent="0.25">
      <c r="A146" s="4" t="s">
        <v>44</v>
      </c>
      <c r="B146" s="5" t="s">
        <v>8</v>
      </c>
      <c r="C146" s="5" t="s">
        <v>170</v>
      </c>
      <c r="D146" s="5" t="s">
        <v>176</v>
      </c>
      <c r="E146" s="5" t="s">
        <v>45</v>
      </c>
      <c r="F146" s="6">
        <f t="shared" si="18"/>
        <v>560223.76</v>
      </c>
      <c r="G146" s="38">
        <f t="shared" si="18"/>
        <v>458692.41</v>
      </c>
      <c r="H146" s="73">
        <f t="shared" si="16"/>
        <v>81.876643361216949</v>
      </c>
    </row>
    <row r="147" spans="1:255" ht="25.5" outlineLevel="7" x14ac:dyDescent="0.25">
      <c r="A147" s="4" t="s">
        <v>46</v>
      </c>
      <c r="B147" s="5" t="s">
        <v>8</v>
      </c>
      <c r="C147" s="5" t="s">
        <v>170</v>
      </c>
      <c r="D147" s="5" t="s">
        <v>176</v>
      </c>
      <c r="E147" s="5" t="s">
        <v>47</v>
      </c>
      <c r="F147" s="6">
        <v>560223.76</v>
      </c>
      <c r="G147" s="40">
        <v>458692.41</v>
      </c>
      <c r="H147" s="73">
        <f t="shared" si="16"/>
        <v>81.876643361216949</v>
      </c>
    </row>
    <row r="148" spans="1:255" ht="25.5" outlineLevel="7" x14ac:dyDescent="0.25">
      <c r="A148" s="4" t="s">
        <v>177</v>
      </c>
      <c r="B148" s="5" t="s">
        <v>8</v>
      </c>
      <c r="C148" s="5" t="s">
        <v>170</v>
      </c>
      <c r="D148" s="5" t="s">
        <v>178</v>
      </c>
      <c r="E148" s="5"/>
      <c r="F148" s="6">
        <f>F149</f>
        <v>9685946.8399999999</v>
      </c>
      <c r="G148" s="38">
        <f>G149</f>
        <v>6089481.8499999996</v>
      </c>
      <c r="H148" s="73">
        <f t="shared" si="16"/>
        <v>62.8692470709451</v>
      </c>
    </row>
    <row r="149" spans="1:255" outlineLevel="7" x14ac:dyDescent="0.25">
      <c r="A149" s="4" t="s">
        <v>179</v>
      </c>
      <c r="B149" s="5" t="s">
        <v>8</v>
      </c>
      <c r="C149" s="5" t="s">
        <v>170</v>
      </c>
      <c r="D149" s="5" t="s">
        <v>180</v>
      </c>
      <c r="E149" s="5"/>
      <c r="F149" s="6">
        <f>F150</f>
        <v>9685946.8399999999</v>
      </c>
      <c r="G149" s="38">
        <f>G150</f>
        <v>6089481.8499999996</v>
      </c>
      <c r="H149" s="73">
        <f t="shared" si="16"/>
        <v>62.8692470709451</v>
      </c>
    </row>
    <row r="150" spans="1:255" outlineLevel="7" x14ac:dyDescent="0.25">
      <c r="A150" s="4" t="s">
        <v>181</v>
      </c>
      <c r="B150" s="5" t="s">
        <v>8</v>
      </c>
      <c r="C150" s="5" t="s">
        <v>170</v>
      </c>
      <c r="D150" s="5" t="s">
        <v>182</v>
      </c>
      <c r="E150" s="5"/>
      <c r="F150" s="6">
        <f>F151+F152</f>
        <v>9685946.8399999999</v>
      </c>
      <c r="G150" s="38">
        <f>G151+G152</f>
        <v>6089481.8499999996</v>
      </c>
      <c r="H150" s="73">
        <f t="shared" si="16"/>
        <v>62.8692470709451</v>
      </c>
    </row>
    <row r="151" spans="1:255" ht="31.5" customHeight="1" outlineLevel="7" x14ac:dyDescent="0.25">
      <c r="A151" s="21" t="s">
        <v>218</v>
      </c>
      <c r="B151" s="22" t="s">
        <v>8</v>
      </c>
      <c r="C151" s="22" t="s">
        <v>170</v>
      </c>
      <c r="D151" s="22" t="s">
        <v>182</v>
      </c>
      <c r="E151" s="22" t="s">
        <v>47</v>
      </c>
      <c r="F151" s="23">
        <v>3596464.99</v>
      </c>
      <c r="G151" s="41">
        <v>0</v>
      </c>
      <c r="H151" s="73">
        <f t="shared" si="16"/>
        <v>0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</row>
    <row r="152" spans="1:255" ht="28.5" customHeight="1" outlineLevel="7" x14ac:dyDescent="0.25">
      <c r="A152" s="4" t="s">
        <v>183</v>
      </c>
      <c r="B152" s="5" t="s">
        <v>8</v>
      </c>
      <c r="C152" s="5" t="s">
        <v>170</v>
      </c>
      <c r="D152" s="5" t="s">
        <v>182</v>
      </c>
      <c r="E152" s="5" t="s">
        <v>184</v>
      </c>
      <c r="F152" s="6">
        <f>F153</f>
        <v>6089481.8499999996</v>
      </c>
      <c r="G152" s="38">
        <f>G153</f>
        <v>6089481.8499999996</v>
      </c>
      <c r="H152" s="73">
        <f t="shared" si="16"/>
        <v>100</v>
      </c>
    </row>
    <row r="153" spans="1:255" outlineLevel="7" x14ac:dyDescent="0.25">
      <c r="A153" s="4" t="s">
        <v>185</v>
      </c>
      <c r="B153" s="5" t="s">
        <v>8</v>
      </c>
      <c r="C153" s="5" t="s">
        <v>170</v>
      </c>
      <c r="D153" s="5" t="s">
        <v>182</v>
      </c>
      <c r="E153" s="5" t="s">
        <v>186</v>
      </c>
      <c r="F153" s="6">
        <v>6089481.8499999996</v>
      </c>
      <c r="G153" s="38">
        <v>6089481.8499999996</v>
      </c>
      <c r="H153" s="73">
        <f t="shared" si="16"/>
        <v>100</v>
      </c>
    </row>
    <row r="154" spans="1:255" outlineLevel="1" x14ac:dyDescent="0.25">
      <c r="A154" s="4" t="s">
        <v>187</v>
      </c>
      <c r="B154" s="5" t="s">
        <v>8</v>
      </c>
      <c r="C154" s="5" t="s">
        <v>170</v>
      </c>
      <c r="D154" s="5" t="s">
        <v>188</v>
      </c>
      <c r="E154" s="5"/>
      <c r="F154" s="6">
        <f t="shared" ref="F154:G157" si="19">F155</f>
        <v>2080000</v>
      </c>
      <c r="G154" s="38">
        <f t="shared" si="19"/>
        <v>2025234.59</v>
      </c>
      <c r="H154" s="73">
        <f t="shared" si="16"/>
        <v>97.367047596153853</v>
      </c>
    </row>
    <row r="155" spans="1:255" ht="25.5" outlineLevel="2" x14ac:dyDescent="0.25">
      <c r="A155" s="4" t="s">
        <v>189</v>
      </c>
      <c r="B155" s="5" t="s">
        <v>8</v>
      </c>
      <c r="C155" s="5" t="s">
        <v>170</v>
      </c>
      <c r="D155" s="5" t="s">
        <v>190</v>
      </c>
      <c r="E155" s="5"/>
      <c r="F155" s="6">
        <f t="shared" si="19"/>
        <v>2080000</v>
      </c>
      <c r="G155" s="38">
        <f t="shared" si="19"/>
        <v>2025234.59</v>
      </c>
      <c r="H155" s="73">
        <f t="shared" si="16"/>
        <v>97.367047596153853</v>
      </c>
    </row>
    <row r="156" spans="1:255" outlineLevel="3" x14ac:dyDescent="0.25">
      <c r="A156" s="4" t="s">
        <v>191</v>
      </c>
      <c r="B156" s="5" t="s">
        <v>8</v>
      </c>
      <c r="C156" s="5" t="s">
        <v>170</v>
      </c>
      <c r="D156" s="5" t="s">
        <v>192</v>
      </c>
      <c r="E156" s="5"/>
      <c r="F156" s="6">
        <f t="shared" si="19"/>
        <v>2080000</v>
      </c>
      <c r="G156" s="38">
        <f t="shared" si="19"/>
        <v>2025234.59</v>
      </c>
      <c r="H156" s="73">
        <f t="shared" si="16"/>
        <v>97.367047596153853</v>
      </c>
    </row>
    <row r="157" spans="1:255" outlineLevel="5" x14ac:dyDescent="0.25">
      <c r="A157" s="4" t="s">
        <v>193</v>
      </c>
      <c r="B157" s="5" t="s">
        <v>8</v>
      </c>
      <c r="C157" s="5" t="s">
        <v>170</v>
      </c>
      <c r="D157" s="5" t="s">
        <v>192</v>
      </c>
      <c r="E157" s="5" t="s">
        <v>194</v>
      </c>
      <c r="F157" s="6">
        <f t="shared" si="19"/>
        <v>2080000</v>
      </c>
      <c r="G157" s="38">
        <f t="shared" si="19"/>
        <v>2025234.59</v>
      </c>
      <c r="H157" s="73">
        <f t="shared" si="16"/>
        <v>97.367047596153853</v>
      </c>
    </row>
    <row r="158" spans="1:255" outlineLevel="6" x14ac:dyDescent="0.25">
      <c r="A158" s="4" t="s">
        <v>195</v>
      </c>
      <c r="B158" s="5" t="s">
        <v>8</v>
      </c>
      <c r="C158" s="5" t="s">
        <v>170</v>
      </c>
      <c r="D158" s="5" t="s">
        <v>192</v>
      </c>
      <c r="E158" s="5" t="s">
        <v>196</v>
      </c>
      <c r="F158" s="6">
        <v>2080000</v>
      </c>
      <c r="G158" s="38">
        <v>2025234.59</v>
      </c>
      <c r="H158" s="73">
        <f t="shared" si="16"/>
        <v>97.367047596153853</v>
      </c>
    </row>
    <row r="159" spans="1:255" outlineLevel="5" x14ac:dyDescent="0.25">
      <c r="A159" s="29" t="s">
        <v>197</v>
      </c>
      <c r="B159" s="30" t="s">
        <v>8</v>
      </c>
      <c r="C159" s="30" t="s">
        <v>198</v>
      </c>
      <c r="D159" s="30"/>
      <c r="E159" s="30"/>
      <c r="F159" s="26">
        <f t="shared" ref="F159:F164" si="20">F160</f>
        <v>100000</v>
      </c>
      <c r="G159" s="37">
        <f t="shared" ref="G159:G164" si="21">G160</f>
        <v>0</v>
      </c>
      <c r="H159" s="72">
        <f t="shared" si="16"/>
        <v>0</v>
      </c>
    </row>
    <row r="160" spans="1:255" outlineLevel="6" x14ac:dyDescent="0.25">
      <c r="A160" s="48" t="s">
        <v>199</v>
      </c>
      <c r="B160" s="5" t="s">
        <v>8</v>
      </c>
      <c r="C160" s="5" t="s">
        <v>200</v>
      </c>
      <c r="D160" s="5"/>
      <c r="E160" s="5"/>
      <c r="F160" s="6">
        <f t="shared" si="20"/>
        <v>100000</v>
      </c>
      <c r="G160" s="38">
        <f t="shared" si="21"/>
        <v>0</v>
      </c>
      <c r="H160" s="73">
        <f t="shared" si="16"/>
        <v>0</v>
      </c>
    </row>
    <row r="161" spans="1:8" ht="38.25" outlineLevel="7" x14ac:dyDescent="0.25">
      <c r="A161" s="4" t="s">
        <v>201</v>
      </c>
      <c r="B161" s="5" t="s">
        <v>8</v>
      </c>
      <c r="C161" s="5" t="s">
        <v>200</v>
      </c>
      <c r="D161" s="5" t="s">
        <v>202</v>
      </c>
      <c r="E161" s="5"/>
      <c r="F161" s="6">
        <f t="shared" si="20"/>
        <v>100000</v>
      </c>
      <c r="G161" s="38">
        <f t="shared" si="21"/>
        <v>0</v>
      </c>
      <c r="H161" s="73">
        <f t="shared" si="16"/>
        <v>0</v>
      </c>
    </row>
    <row r="162" spans="1:8" ht="38.25" outlineLevel="7" x14ac:dyDescent="0.25">
      <c r="A162" s="4" t="s">
        <v>203</v>
      </c>
      <c r="B162" s="5" t="s">
        <v>8</v>
      </c>
      <c r="C162" s="5" t="s">
        <v>200</v>
      </c>
      <c r="D162" s="5" t="s">
        <v>204</v>
      </c>
      <c r="E162" s="5"/>
      <c r="F162" s="6">
        <f t="shared" si="20"/>
        <v>100000</v>
      </c>
      <c r="G162" s="38">
        <f t="shared" si="21"/>
        <v>0</v>
      </c>
      <c r="H162" s="73">
        <f t="shared" si="16"/>
        <v>0</v>
      </c>
    </row>
    <row r="163" spans="1:8" ht="38.25" outlineLevel="1" x14ac:dyDescent="0.25">
      <c r="A163" s="4" t="s">
        <v>205</v>
      </c>
      <c r="B163" s="5" t="s">
        <v>8</v>
      </c>
      <c r="C163" s="5" t="s">
        <v>200</v>
      </c>
      <c r="D163" s="5" t="s">
        <v>206</v>
      </c>
      <c r="E163" s="5"/>
      <c r="F163" s="6">
        <f t="shared" si="20"/>
        <v>100000</v>
      </c>
      <c r="G163" s="38">
        <f t="shared" si="21"/>
        <v>0</v>
      </c>
      <c r="H163" s="73">
        <f t="shared" si="16"/>
        <v>0</v>
      </c>
    </row>
    <row r="164" spans="1:8" ht="25.5" outlineLevel="2" x14ac:dyDescent="0.25">
      <c r="A164" s="4" t="s">
        <v>44</v>
      </c>
      <c r="B164" s="5" t="s">
        <v>8</v>
      </c>
      <c r="C164" s="5" t="s">
        <v>200</v>
      </c>
      <c r="D164" s="5" t="s">
        <v>206</v>
      </c>
      <c r="E164" s="5" t="s">
        <v>45</v>
      </c>
      <c r="F164" s="6">
        <f t="shared" si="20"/>
        <v>100000</v>
      </c>
      <c r="G164" s="38">
        <f t="shared" si="21"/>
        <v>0</v>
      </c>
      <c r="H164" s="73">
        <f t="shared" si="16"/>
        <v>0</v>
      </c>
    </row>
    <row r="165" spans="1:8" ht="25.5" outlineLevel="3" x14ac:dyDescent="0.25">
      <c r="A165" s="4" t="s">
        <v>46</v>
      </c>
      <c r="B165" s="5" t="s">
        <v>8</v>
      </c>
      <c r="C165" s="5" t="s">
        <v>200</v>
      </c>
      <c r="D165" s="5" t="s">
        <v>206</v>
      </c>
      <c r="E165" s="5" t="s">
        <v>47</v>
      </c>
      <c r="F165" s="6">
        <v>100000</v>
      </c>
      <c r="G165" s="38">
        <v>0</v>
      </c>
      <c r="H165" s="73">
        <f t="shared" si="16"/>
        <v>0</v>
      </c>
    </row>
    <row r="166" spans="1:8" outlineLevel="4" x14ac:dyDescent="0.25">
      <c r="A166" s="10" t="s">
        <v>7</v>
      </c>
      <c r="B166" s="11"/>
      <c r="C166" s="11"/>
      <c r="D166" s="11"/>
      <c r="E166" s="11"/>
      <c r="F166" s="3">
        <f>F159+F141+F101+F90+F69+F60+F11</f>
        <v>42895477.670000002</v>
      </c>
      <c r="G166" s="36">
        <f>G159+G141+G101+G90+G69+G60+G11</f>
        <v>37525774.149999999</v>
      </c>
      <c r="H166" s="73">
        <f t="shared" si="16"/>
        <v>87.481888973682103</v>
      </c>
    </row>
    <row r="167" spans="1:8" outlineLevel="4" x14ac:dyDescent="0.25">
      <c r="A167" s="12"/>
      <c r="G167" s="24"/>
    </row>
    <row r="168" spans="1:8" outlineLevel="4" x14ac:dyDescent="0.25">
      <c r="A168" s="12"/>
    </row>
    <row r="169" spans="1:8" outlineLevel="4" x14ac:dyDescent="0.25">
      <c r="A169" s="12"/>
    </row>
    <row r="170" spans="1:8" outlineLevel="4" x14ac:dyDescent="0.25">
      <c r="A170" s="12"/>
    </row>
    <row r="171" spans="1:8" outlineLevel="5" x14ac:dyDescent="0.25"/>
    <row r="172" spans="1:8" outlineLevel="6" x14ac:dyDescent="0.25"/>
    <row r="173" spans="1:8" outlineLevel="7" x14ac:dyDescent="0.25">
      <c r="A173" s="12"/>
    </row>
    <row r="174" spans="1:8" outlineLevel="7" x14ac:dyDescent="0.25">
      <c r="A174" s="12"/>
    </row>
    <row r="175" spans="1:8" outlineLevel="1" x14ac:dyDescent="0.25">
      <c r="A175" s="12"/>
    </row>
    <row r="176" spans="1:8" outlineLevel="2" x14ac:dyDescent="0.25">
      <c r="A176" s="12"/>
    </row>
    <row r="177" spans="1:1" outlineLevel="3" x14ac:dyDescent="0.25">
      <c r="A177" s="12"/>
    </row>
    <row r="178" spans="1:1" outlineLevel="5" x14ac:dyDescent="0.25"/>
    <row r="179" spans="1:1" outlineLevel="6" x14ac:dyDescent="0.25"/>
    <row r="180" spans="1:1" outlineLevel="7" x14ac:dyDescent="0.25"/>
    <row r="181" spans="1:1" outlineLevel="7" x14ac:dyDescent="0.25"/>
    <row r="182" spans="1:1" outlineLevel="2" x14ac:dyDescent="0.25"/>
    <row r="183" spans="1:1" outlineLevel="2" x14ac:dyDescent="0.25"/>
    <row r="184" spans="1:1" outlineLevel="3" x14ac:dyDescent="0.25"/>
    <row r="185" spans="1:1" outlineLevel="5" x14ac:dyDescent="0.25"/>
    <row r="186" spans="1:1" outlineLevel="6" x14ac:dyDescent="0.25"/>
    <row r="187" spans="1:1" outlineLevel="7" x14ac:dyDescent="0.25"/>
    <row r="188" spans="1:1" outlineLevel="7" x14ac:dyDescent="0.25"/>
    <row r="189" spans="1:1" ht="12.75" customHeight="1" x14ac:dyDescent="0.25"/>
    <row r="190" spans="1:1" ht="12.75" customHeight="1" x14ac:dyDescent="0.25"/>
    <row r="191" spans="1:1" ht="12.75" customHeight="1" x14ac:dyDescent="0.25"/>
  </sheetData>
  <mergeCells count="15">
    <mergeCell ref="H8:H9"/>
    <mergeCell ref="A1:H1"/>
    <mergeCell ref="A2:H2"/>
    <mergeCell ref="A3:H3"/>
    <mergeCell ref="A4:H4"/>
    <mergeCell ref="A5:H5"/>
    <mergeCell ref="A7:H7"/>
    <mergeCell ref="F8:F9"/>
    <mergeCell ref="G8:G9"/>
    <mergeCell ref="A8:A9"/>
    <mergeCell ref="B8:B9"/>
    <mergeCell ref="C8:C9"/>
    <mergeCell ref="D8:D9"/>
    <mergeCell ref="E8:E9"/>
    <mergeCell ref="A6:E6"/>
  </mergeCells>
  <pageMargins left="0.98402780294418302" right="0.59027779102325395" top="0.59027779102325395" bottom="0.59027779102325395" header="0.39375001192092901" footer="0.39375001192092901"/>
  <pageSetup paperSize="9" scale="5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2022-08-18T12:31:55Z</cp:lastPrinted>
  <dcterms:created xsi:type="dcterms:W3CDTF">2022-12-17T19:21:12Z</dcterms:created>
  <dcterms:modified xsi:type="dcterms:W3CDTF">2023-02-12T20:47:56Z</dcterms:modified>
</cp:coreProperties>
</file>