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10" windowWidth="11100" windowHeight="6345" firstSheet="1" activeTab="1"/>
  </bookViews>
  <sheets>
    <sheet name="2015" sheetId="24" r:id="rId1"/>
    <sheet name="ИСПОЛНЕНИЕ 1 пол." sheetId="25" r:id="rId2"/>
  </sheets>
  <calcPr calcId="145621"/>
</workbook>
</file>

<file path=xl/calcChain.xml><?xml version="1.0" encoding="utf-8"?>
<calcChain xmlns="http://schemas.openxmlformats.org/spreadsheetml/2006/main">
  <c r="D26" i="25" l="1"/>
  <c r="D25" i="25" s="1"/>
  <c r="E22" i="25" l="1"/>
  <c r="E32" i="25" l="1"/>
  <c r="E31" i="25"/>
  <c r="E30" i="25"/>
  <c r="E28" i="25"/>
  <c r="E27" i="25"/>
  <c r="E24" i="25"/>
  <c r="E23" i="25"/>
  <c r="E21" i="25"/>
  <c r="E20" i="25"/>
  <c r="E19" i="25"/>
  <c r="E17" i="25"/>
  <c r="E15" i="25"/>
  <c r="D13" i="25"/>
  <c r="D18" i="25"/>
  <c r="E18" i="25" s="1"/>
  <c r="C29" i="25"/>
  <c r="E29" i="25" s="1"/>
  <c r="C18" i="25"/>
  <c r="C16" i="25"/>
  <c r="E16" i="25" s="1"/>
  <c r="C14" i="25"/>
  <c r="E14" i="25" s="1"/>
  <c r="E26" i="25" l="1"/>
  <c r="C13" i="25"/>
  <c r="E13" i="25" s="1"/>
  <c r="C26" i="25"/>
  <c r="C25" i="25" s="1"/>
  <c r="C33" i="25"/>
  <c r="E25" i="25" l="1"/>
  <c r="D33" i="25"/>
  <c r="E33" i="25" s="1"/>
  <c r="D22" i="24"/>
  <c r="D21" i="24" s="1"/>
  <c r="D27" i="24" s="1"/>
  <c r="D25" i="24"/>
  <c r="D16" i="24"/>
  <c r="D11" i="24"/>
  <c r="C16" i="24"/>
  <c r="C11" i="24"/>
  <c r="C27" i="24" s="1"/>
</calcChain>
</file>

<file path=xl/sharedStrings.xml><?xml version="1.0" encoding="utf-8"?>
<sst xmlns="http://schemas.openxmlformats.org/spreadsheetml/2006/main" count="112" uniqueCount="86">
  <si>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</si>
  <si>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</si>
  <si>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</si>
  <si>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</si>
  <si>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</si>
  <si>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</si>
  <si>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</si>
  <si>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</si>
  <si>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</si>
  <si>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</si>
  <si>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</si>
  <si>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</si>
  <si>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</si>
  <si>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</si>
  <si>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</si>
  <si>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</si>
  <si>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</si>
  <si>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</si>
  <si>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</si>
  <si>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</si>
  <si>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</si>
  <si>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</si>
  <si>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</si>
  <si>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</si>
  <si>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</si>
  <si>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</si>
  <si>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</si>
  <si>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</si>
  <si>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</si>
  <si>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</si>
  <si>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</si>
  <si>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</si>
  <si>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</si>
  <si>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</si>
  <si>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</si>
  <si>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</si>
  <si>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</si>
  <si>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</si>
  <si>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</si>
  <si>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</si>
  <si>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</si>
  <si>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</si>
  <si>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</si>
  <si>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</si>
  <si>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</si>
  <si>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</si>
  <si>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 xml:space="preserve">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</si>
  <si>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</si>
  <si>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II. Налог, взимаемый в связи с применением упрощенной системы налогооблажения</t>
  </si>
  <si>
    <t>1 05 01022 01 0000 110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</si>
  <si>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</si>
  <si>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</si>
  <si>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</si>
  <si>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</si>
  <si>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</si>
  <si>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1 16 00000 00 0000 140</t>
  </si>
  <si>
    <t>Дотации бюджетам субъектов  Российской Федерации и муниципальных образований</t>
  </si>
  <si>
    <t>Дотация бюджетам поселения на выравнивание уровня бюджетной обеспеченности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</si>
  <si>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</si>
  <si>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</si>
  <si>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</si>
  <si>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</si>
  <si>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План на 2017 год (руб.)</t>
  </si>
  <si>
    <t>2 02 04516 10 0000 151</t>
  </si>
  <si>
    <t>к Решению</t>
  </si>
  <si>
    <t>сельской думы</t>
  </si>
  <si>
    <t>Межбюджетные трансферты, передаваемые бюджетам сельских поселений для компенсации дополнительных расходов. Возникших в результате решений, принятых органами власти другого уровня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</si>
  <si>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</si>
  <si>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</si>
  <si>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32679</t>
  </si>
  <si>
    <t>40351</t>
  </si>
  <si>
    <t>174052</t>
  </si>
  <si>
    <t>89102</t>
  </si>
  <si>
    <t>869756</t>
  </si>
  <si>
    <t>7448</t>
  </si>
  <si>
    <t>313400</t>
  </si>
  <si>
    <t>987468</t>
  </si>
  <si>
    <t>86727</t>
  </si>
  <si>
    <t>2044646</t>
  </si>
  <si>
    <t>исполнение %</t>
  </si>
  <si>
    <t xml:space="preserve">                          ИСПОЛНЕНИЕ БЮДЖЕТА СЕЛЬСКОГО ПОСЕЛЕНИЯ "ДЕРЕВНЯ КАРЦОВО"                                                             на 2017 г. по доходам</t>
  </si>
  <si>
    <t>Исполнено за  2017 год</t>
  </si>
  <si>
    <t>№  136 от 26.01.2018  г..</t>
  </si>
  <si>
    <t>IV.Прочие поступления</t>
  </si>
  <si>
    <t>V. Штрафы, санкции, возмещение ущерба</t>
  </si>
  <si>
    <t xml:space="preserve"> VI.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</si>
</sst>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3" fontId="18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49" fontId="15" fillId="0" borderId="10" xfId="0" applyNumberFormat="1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0" fontId="18" fillId="0" borderId="11" xfId="0" applyFont="1" applyBorder="1" applyProtection="1"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0" fontId="0" fillId="0" borderId="0" xfId="0" applyBorder="1"/>
    <xf numFmtId="0" fontId="0" fillId="0" borderId="0" xfId="0" applyAlignment="1">
      <alignment wrapText="1"/>
    </xf>
    <xf numFmtId="0" fontId="18" fillId="0" borderId="13" xfId="0" applyFont="1" applyBorder="1" applyProtection="1">
      <protection hidden="1"/>
    </xf>
    <xf numFmtId="0" fontId="18" fillId="0" borderId="14" xfId="0" applyFont="1" applyBorder="1" applyAlignment="1" applyProtection="1">
      <alignment horizontal="left" wrapText="1"/>
      <protection hidden="1"/>
    </xf>
    <xf numFmtId="9" fontId="19" fillId="0" borderId="15" xfId="0" applyNumberFormat="1" applyFont="1" applyBorder="1" applyAlignment="1">
      <alignment horizontal="center" vertical="center" wrapText="1"/>
    </xf>
    <xf numFmtId="0" fontId="16" fillId="0" borderId="0" xfId="0" applyFont="1"/>
    <xf numFmtId="49" fontId="18" fillId="0" borderId="3" xfId="0" applyNumberFormat="1" applyFont="1" applyBorder="1" applyAlignment="1" applyProtection="1">
      <alignment horizontal="right"/>
      <protection hidden="1"/>
    </xf>
    <xf numFmtId="49" fontId="15" fillId="0" borderId="3" xfId="0" applyNumberFormat="1" applyFont="1" applyBorder="1" applyAlignment="1" applyProtection="1">
      <alignment horizontal="right"/>
      <protection hidden="1"/>
    </xf>
    <xf numFmtId="3" fontId="0" fillId="0" borderId="0" xfId="0" applyNumberFormat="1"/>
    <xf numFmtId="3" fontId="15" fillId="2" borderId="3" xfId="0" applyNumberFormat="1" applyFont="1" applyFill="1" applyBorder="1" applyAlignment="1" applyProtection="1">
      <alignment horizontal="right"/>
      <protection locked="0" hidden="1"/>
    </xf>
    <xf numFmtId="0" fontId="19" fillId="0" borderId="7" xfId="0" applyFont="1" applyBorder="1" applyAlignment="1" applyProtection="1">
      <alignment horizontal="center" vertical="top"/>
      <protection hidden="1"/>
    </xf>
    <xf numFmtId="0" fontId="19" fillId="0" borderId="8" xfId="0" applyFont="1" applyBorder="1" applyAlignment="1" applyProtection="1">
      <alignment horizontal="center" vertical="top"/>
      <protection hidden="1"/>
    </xf>
    <xf numFmtId="4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40625" defaultRowHeight="12.75" x14ac:dyDescent="0.2"/>
  <cols>
    <col min="1" max="1" width="21" style="1" customWidth="1"/>
    <col min="2" max="2" width="51.5703125" style="1" customWidth="1"/>
    <col min="3" max="3" width="11.42578125" style="1" customWidth="1"/>
    <col min="4" max="4" width="10.42578125" style="1" customWidth="1"/>
    <col min="5" max="5" width="9.140625" style="1" hidden="1" customWidth="1"/>
    <col min="6" max="16384" width="9.140625" style="1"/>
  </cols>
  <sheetData>
    <row r="1" spans="1:6" x14ac:dyDescent="0.2">
      <c r="B1" s="34"/>
      <c r="C1" s="34"/>
      <c r="D1" s="34" t="s">
        <v>0</v>
      </c>
    </row>
    <row r="2" spans="1:6" x14ac:dyDescent="0.2">
      <c r="B2" s="34"/>
      <c r="C2" s="33"/>
      <c r="D2" s="33" t="s">
        <v>1</v>
      </c>
    </row>
    <row r="3" spans="1:6" x14ac:dyDescent="0.2">
      <c r="B3" s="34"/>
      <c r="C3" s="33"/>
      <c r="D3" s="33" t="s">
        <v>2</v>
      </c>
    </row>
    <row r="4" spans="1:6" x14ac:dyDescent="0.2">
      <c r="B4" s="34"/>
      <c r="C4" s="33"/>
      <c r="D4" s="33" t="s">
        <v>3</v>
      </c>
    </row>
    <row r="5" spans="1:6" x14ac:dyDescent="0.2">
      <c r="B5" s="34"/>
      <c r="C5" s="34"/>
      <c r="D5" s="34" t="s">
        <v>4</v>
      </c>
    </row>
    <row r="6" spans="1:6" x14ac:dyDescent="0.2">
      <c r="B6" s="35"/>
      <c r="C6" s="70" t="s">
        <v>5</v>
      </c>
      <c r="D6" s="71"/>
      <c r="E6" s="71"/>
      <c r="F6" s="71"/>
    </row>
    <row r="7" spans="1:6" ht="37.5" customHeight="1" x14ac:dyDescent="0.2">
      <c r="B7" s="68" t="s">
        <v>6</v>
      </c>
      <c r="C7" s="68"/>
    </row>
    <row r="8" spans="1:6" ht="23.25" customHeight="1" thickBot="1" x14ac:dyDescent="0.25">
      <c r="A8" s="69"/>
      <c r="B8" s="69"/>
      <c r="C8" s="69"/>
    </row>
    <row r="9" spans="1:6" ht="13.5" hidden="1" thickBot="1" x14ac:dyDescent="0.25">
      <c r="B9" s="9"/>
      <c r="C9" s="13"/>
      <c r="D9" s="13"/>
    </row>
    <row r="10" spans="1:6" s="10" customFormat="1" ht="50.25" customHeight="1" x14ac:dyDescent="0.2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">
      <c r="A28" s="1"/>
      <c r="B28" s="7"/>
      <c r="C28" s="14"/>
      <c r="D28" s="14"/>
    </row>
    <row r="29" spans="1:5" s="2" customFormat="1" x14ac:dyDescent="0.2">
      <c r="A29" s="1"/>
      <c r="B29" s="8"/>
      <c r="C29" s="1"/>
      <c r="D29" s="1"/>
    </row>
    <row r="30" spans="1:5" s="2" customFormat="1" x14ac:dyDescent="0.2">
      <c r="A30" s="1"/>
      <c r="B30" s="8"/>
      <c r="C30" s="1"/>
      <c r="D30" s="1"/>
    </row>
    <row r="31" spans="1:5" s="2" customFormat="1" x14ac:dyDescent="0.2">
      <c r="A31" s="1"/>
      <c r="B31" s="8"/>
      <c r="C31" s="1"/>
      <c r="D31" s="1"/>
    </row>
    <row r="32" spans="1:5" s="2" customFormat="1" x14ac:dyDescent="0.2">
      <c r="A32" s="1"/>
      <c r="B32" s="8"/>
      <c r="C32" s="1"/>
      <c r="D32" s="1"/>
    </row>
    <row r="33" spans="1:4" s="5" customFormat="1" x14ac:dyDescent="0.2">
      <c r="A33" s="1"/>
      <c r="B33" s="8"/>
      <c r="C33" s="1"/>
      <c r="D33" s="1"/>
    </row>
    <row r="34" spans="1:4" s="6" customFormat="1" x14ac:dyDescent="0.2">
      <c r="A34" s="1"/>
      <c r="B34" s="8"/>
      <c r="C34" s="1"/>
      <c r="D34" s="1"/>
    </row>
    <row r="35" spans="1:4" s="5" customFormat="1" x14ac:dyDescent="0.2">
      <c r="A35" s="1"/>
      <c r="B35" s="8"/>
      <c r="C35" s="1"/>
      <c r="D35" s="1"/>
    </row>
    <row r="36" spans="1:4" x14ac:dyDescent="0.2">
      <c r="B36" s="8"/>
    </row>
    <row r="37" spans="1:4" x14ac:dyDescent="0.2">
      <c r="B37" s="8"/>
    </row>
    <row r="38" spans="1:4" x14ac:dyDescent="0.2">
      <c r="B38" s="8"/>
    </row>
    <row r="39" spans="1:4" x14ac:dyDescent="0.2">
      <c r="B39" s="8"/>
    </row>
    <row r="40" spans="1:4" x14ac:dyDescent="0.2">
      <c r="B40" s="8"/>
    </row>
    <row r="41" spans="1:4" x14ac:dyDescent="0.2">
      <c r="B41" s="8"/>
    </row>
    <row r="42" spans="1:4" x14ac:dyDescent="0.2">
      <c r="B42" s="8"/>
    </row>
    <row r="43" spans="1:4" x14ac:dyDescent="0.2">
      <c r="B43" s="8"/>
    </row>
    <row r="44" spans="1:4" x14ac:dyDescent="0.2">
      <c r="B44" s="8"/>
    </row>
    <row r="45" spans="1:4" x14ac:dyDescent="0.2">
      <c r="B45" s="8"/>
    </row>
    <row r="46" spans="1:4" x14ac:dyDescent="0.2">
      <c r="B46" s="8"/>
    </row>
    <row r="47" spans="1:4" x14ac:dyDescent="0.2">
      <c r="B47" s="8"/>
    </row>
    <row r="48" spans="1: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3" workbookViewId="0">
      <selection activeCell="D26" sqref="D26"/>
    </sheetView>
  </sheetViews>
  <sheetFormatPr defaultRowHeight="12.75" x14ac:dyDescent="0.2"/>
  <cols>
    <col min="1" max="1" width="17.42578125" customWidth="1"/>
    <col min="2" max="2" width="50.28515625" customWidth="1"/>
    <col min="3" max="3" width="8.85546875" style="54" customWidth="1"/>
    <col min="4" max="4" width="8.42578125" customWidth="1"/>
    <col min="5" max="5" width="9" style="59" customWidth="1"/>
    <col min="6" max="6" width="9.7109375" bestFit="1" customWidth="1"/>
  </cols>
  <sheetData>
    <row r="1" spans="1:7" x14ac:dyDescent="0.2">
      <c r="A1" s="38"/>
      <c r="B1" s="74" t="s">
        <v>0</v>
      </c>
      <c r="C1" s="75"/>
      <c r="D1" s="76"/>
      <c r="E1" s="76"/>
    </row>
    <row r="2" spans="1:7" x14ac:dyDescent="0.2">
      <c r="A2" s="38"/>
      <c r="B2" s="74" t="s">
        <v>64</v>
      </c>
      <c r="C2" s="75"/>
      <c r="D2" s="76"/>
      <c r="E2" s="76"/>
    </row>
    <row r="3" spans="1:7" x14ac:dyDescent="0.2">
      <c r="A3" s="38"/>
      <c r="B3" s="74" t="s">
        <v>65</v>
      </c>
      <c r="C3" s="75"/>
      <c r="D3" s="76"/>
      <c r="E3" s="76"/>
    </row>
    <row r="4" spans="1:7" x14ac:dyDescent="0.2">
      <c r="A4" s="38"/>
      <c r="B4" s="74" t="s">
        <v>3</v>
      </c>
      <c r="C4" s="75"/>
      <c r="D4" s="76"/>
      <c r="E4" s="76"/>
    </row>
    <row r="5" spans="1:7" x14ac:dyDescent="0.2">
      <c r="A5" s="38"/>
      <c r="B5" s="74" t="s">
        <v>4</v>
      </c>
      <c r="C5" s="75"/>
      <c r="D5" s="76"/>
      <c r="E5" s="76"/>
    </row>
    <row r="6" spans="1:7" x14ac:dyDescent="0.2">
      <c r="A6" s="38"/>
      <c r="B6" s="74" t="s">
        <v>82</v>
      </c>
      <c r="C6" s="75"/>
      <c r="D6" s="76"/>
      <c r="E6" s="76"/>
    </row>
    <row r="7" spans="1:7" x14ac:dyDescent="0.2">
      <c r="A7" s="38"/>
      <c r="B7" s="38"/>
      <c r="C7" s="39"/>
    </row>
    <row r="8" spans="1:7" x14ac:dyDescent="0.2">
      <c r="A8" s="38"/>
      <c r="B8" s="38"/>
      <c r="C8" s="39"/>
    </row>
    <row r="9" spans="1:7" ht="12.75" customHeight="1" x14ac:dyDescent="0.2">
      <c r="A9" s="72" t="s">
        <v>80</v>
      </c>
      <c r="B9" s="73"/>
      <c r="C9" s="73"/>
    </row>
    <row r="10" spans="1:7" x14ac:dyDescent="0.2">
      <c r="A10" s="73"/>
      <c r="B10" s="73"/>
      <c r="C10" s="73"/>
    </row>
    <row r="11" spans="1:7" ht="1.5" customHeight="1" thickBot="1" x14ac:dyDescent="0.25">
      <c r="A11" s="55"/>
      <c r="B11" s="55"/>
      <c r="C11" s="55"/>
    </row>
    <row r="12" spans="1:7" ht="31.5" x14ac:dyDescent="0.2">
      <c r="A12" s="64" t="s">
        <v>44</v>
      </c>
      <c r="B12" s="65" t="s">
        <v>45</v>
      </c>
      <c r="C12" s="67" t="s">
        <v>62</v>
      </c>
      <c r="D12" s="66" t="s">
        <v>81</v>
      </c>
      <c r="E12" s="58" t="s">
        <v>79</v>
      </c>
    </row>
    <row r="13" spans="1:7" x14ac:dyDescent="0.2">
      <c r="A13" s="40" t="s">
        <v>11</v>
      </c>
      <c r="B13" s="41" t="s">
        <v>46</v>
      </c>
      <c r="C13" s="42">
        <f>SUM(C14  +C16+C18 +C24+C23 )</f>
        <v>1148032</v>
      </c>
      <c r="D13" s="42">
        <f>SUM(D14  +D16+D18 +D24+D23 )</f>
        <v>1214388</v>
      </c>
      <c r="E13" s="42">
        <f>SUM(D13/C13*100)</f>
        <v>105.77997825844577</v>
      </c>
      <c r="F13" s="62"/>
      <c r="G13" s="62"/>
    </row>
    <row r="14" spans="1:7" x14ac:dyDescent="0.2">
      <c r="A14" s="40" t="s">
        <v>13</v>
      </c>
      <c r="B14" s="43" t="s">
        <v>14</v>
      </c>
      <c r="C14" s="42">
        <f>SUM(C15 )</f>
        <v>28000</v>
      </c>
      <c r="D14" s="61" t="s">
        <v>69</v>
      </c>
      <c r="E14" s="42">
        <f>SUM(D14/C14*100)</f>
        <v>116.71071428571429</v>
      </c>
    </row>
    <row r="15" spans="1:7" ht="60" x14ac:dyDescent="0.2">
      <c r="A15" s="40" t="s">
        <v>15</v>
      </c>
      <c r="B15" s="44" t="s">
        <v>47</v>
      </c>
      <c r="C15" s="45">
        <v>28000</v>
      </c>
      <c r="D15" s="60" t="s">
        <v>69</v>
      </c>
      <c r="E15" s="42">
        <f t="shared" ref="E15:E33" si="0">SUM(D15/C15*100)</f>
        <v>116.71071428571429</v>
      </c>
    </row>
    <row r="16" spans="1:7" ht="24" x14ac:dyDescent="0.2">
      <c r="A16" s="40" t="s">
        <v>19</v>
      </c>
      <c r="B16" s="46" t="s">
        <v>48</v>
      </c>
      <c r="C16" s="42">
        <f>SUM( C17)</f>
        <v>38000</v>
      </c>
      <c r="D16" s="61" t="s">
        <v>70</v>
      </c>
      <c r="E16" s="42">
        <f t="shared" si="0"/>
        <v>106.18684210526317</v>
      </c>
    </row>
    <row r="17" spans="1:6" ht="36" x14ac:dyDescent="0.2">
      <c r="A17" s="47" t="s">
        <v>49</v>
      </c>
      <c r="B17" s="44" t="s">
        <v>50</v>
      </c>
      <c r="C17" s="45">
        <v>38000</v>
      </c>
      <c r="D17" s="60" t="s">
        <v>70</v>
      </c>
      <c r="E17" s="42">
        <f t="shared" si="0"/>
        <v>106.18684210526317</v>
      </c>
    </row>
    <row r="18" spans="1:6" x14ac:dyDescent="0.2">
      <c r="A18" s="40" t="s">
        <v>51</v>
      </c>
      <c r="B18" s="43" t="s">
        <v>22</v>
      </c>
      <c r="C18" s="42">
        <f>SUM(C21+C20+C19)</f>
        <v>1078632</v>
      </c>
      <c r="D18" s="42">
        <f>SUM(D21+D20+D19)</f>
        <v>1132910</v>
      </c>
      <c r="E18" s="42">
        <f t="shared" si="0"/>
        <v>105.0321147527609</v>
      </c>
      <c r="F18" s="62"/>
    </row>
    <row r="19" spans="1:6" ht="38.25" customHeight="1" x14ac:dyDescent="0.2">
      <c r="A19" s="48" t="s">
        <v>23</v>
      </c>
      <c r="B19" s="44" t="s">
        <v>52</v>
      </c>
      <c r="C19" s="45">
        <v>166662</v>
      </c>
      <c r="D19" s="60" t="s">
        <v>71</v>
      </c>
      <c r="E19" s="42">
        <f t="shared" si="0"/>
        <v>104.43412415547635</v>
      </c>
    </row>
    <row r="20" spans="1:6" ht="50.25" customHeight="1" x14ac:dyDescent="0.2">
      <c r="A20" s="48" t="s">
        <v>25</v>
      </c>
      <c r="B20" s="44" t="s">
        <v>53</v>
      </c>
      <c r="C20" s="45">
        <v>85000</v>
      </c>
      <c r="D20" s="60" t="s">
        <v>72</v>
      </c>
      <c r="E20" s="42">
        <f t="shared" si="0"/>
        <v>104.82588235294116</v>
      </c>
    </row>
    <row r="21" spans="1:6" ht="50.25" customHeight="1" x14ac:dyDescent="0.2">
      <c r="A21" s="48" t="s">
        <v>27</v>
      </c>
      <c r="B21" s="44" t="s">
        <v>54</v>
      </c>
      <c r="C21" s="45">
        <v>826970</v>
      </c>
      <c r="D21" s="60" t="s">
        <v>73</v>
      </c>
      <c r="E21" s="42">
        <f t="shared" si="0"/>
        <v>105.17382734561109</v>
      </c>
    </row>
    <row r="22" spans="1:6" ht="13.5" customHeight="1" x14ac:dyDescent="0.2">
      <c r="A22" s="48" t="s">
        <v>67</v>
      </c>
      <c r="B22" s="43" t="s">
        <v>83</v>
      </c>
      <c r="C22" s="45">
        <v>2400</v>
      </c>
      <c r="D22" s="60" t="s">
        <v>74</v>
      </c>
      <c r="E22" s="42">
        <f t="shared" si="0"/>
        <v>310.33333333333337</v>
      </c>
    </row>
    <row r="23" spans="1:6" ht="64.5" customHeight="1" x14ac:dyDescent="0.2">
      <c r="A23" s="48" t="s">
        <v>67</v>
      </c>
      <c r="B23" s="44" t="s">
        <v>68</v>
      </c>
      <c r="C23" s="45">
        <v>2400</v>
      </c>
      <c r="D23" s="60" t="s">
        <v>74</v>
      </c>
      <c r="E23" s="42">
        <f t="shared" si="0"/>
        <v>310.33333333333337</v>
      </c>
    </row>
    <row r="24" spans="1:6" ht="14.25" customHeight="1" x14ac:dyDescent="0.2">
      <c r="A24" s="49" t="s">
        <v>55</v>
      </c>
      <c r="B24" s="43" t="s">
        <v>84</v>
      </c>
      <c r="C24" s="42">
        <v>1000</v>
      </c>
      <c r="D24" s="42">
        <v>1000</v>
      </c>
      <c r="E24" s="42">
        <f t="shared" si="0"/>
        <v>100</v>
      </c>
    </row>
    <row r="25" spans="1:6" ht="15" customHeight="1" x14ac:dyDescent="0.2">
      <c r="A25" s="49" t="s">
        <v>31</v>
      </c>
      <c r="B25" s="50" t="s">
        <v>85</v>
      </c>
      <c r="C25" s="42">
        <f>SUM(C26)</f>
        <v>3542284</v>
      </c>
      <c r="D25" s="42">
        <f>SUM(D26)</f>
        <v>3432241</v>
      </c>
      <c r="E25" s="42">
        <f t="shared" si="0"/>
        <v>96.893445020218593</v>
      </c>
    </row>
    <row r="26" spans="1:6" ht="26.25" customHeight="1" x14ac:dyDescent="0.2">
      <c r="A26" s="48" t="s">
        <v>33</v>
      </c>
      <c r="B26" s="51" t="s">
        <v>34</v>
      </c>
      <c r="C26" s="45">
        <f>SUM(C27+C29+C31+C32)</f>
        <v>3542284</v>
      </c>
      <c r="D26" s="45">
        <f>SUM(D27+D29+D31+D32)</f>
        <v>3432241</v>
      </c>
      <c r="E26" s="42">
        <f t="shared" si="0"/>
        <v>96.893445020218593</v>
      </c>
      <c r="F26" s="62"/>
    </row>
    <row r="27" spans="1:6" ht="25.5" customHeight="1" x14ac:dyDescent="0.2">
      <c r="A27" s="40" t="s">
        <v>35</v>
      </c>
      <c r="B27" s="43" t="s">
        <v>56</v>
      </c>
      <c r="C27" s="45">
        <v>2044646</v>
      </c>
      <c r="D27" s="61" t="s">
        <v>78</v>
      </c>
      <c r="E27" s="42">
        <f t="shared" si="0"/>
        <v>100</v>
      </c>
    </row>
    <row r="28" spans="1:6" ht="24" x14ac:dyDescent="0.2">
      <c r="A28" s="48" t="s">
        <v>37</v>
      </c>
      <c r="B28" s="44" t="s">
        <v>57</v>
      </c>
      <c r="C28" s="45">
        <v>2044646</v>
      </c>
      <c r="D28" s="60" t="s">
        <v>78</v>
      </c>
      <c r="E28" s="42">
        <f t="shared" si="0"/>
        <v>100</v>
      </c>
    </row>
    <row r="29" spans="1:6" ht="24" x14ac:dyDescent="0.2">
      <c r="A29" s="40" t="s">
        <v>39</v>
      </c>
      <c r="B29" s="43" t="s">
        <v>58</v>
      </c>
      <c r="C29" s="42">
        <f>SUM(C30)</f>
        <v>86738</v>
      </c>
      <c r="D29" s="61" t="s">
        <v>77</v>
      </c>
      <c r="E29" s="42">
        <f t="shared" si="0"/>
        <v>99.987318130461858</v>
      </c>
    </row>
    <row r="30" spans="1:6" ht="36" x14ac:dyDescent="0.2">
      <c r="A30" s="48" t="s">
        <v>41</v>
      </c>
      <c r="B30" s="44" t="s">
        <v>59</v>
      </c>
      <c r="C30" s="45">
        <v>86738</v>
      </c>
      <c r="D30" s="60" t="s">
        <v>77</v>
      </c>
      <c r="E30" s="42">
        <f t="shared" si="0"/>
        <v>99.987318130461858</v>
      </c>
    </row>
    <row r="31" spans="1:6" ht="51" customHeight="1" x14ac:dyDescent="0.2">
      <c r="A31" s="56" t="s">
        <v>60</v>
      </c>
      <c r="B31" s="57" t="s">
        <v>61</v>
      </c>
      <c r="C31" s="45">
        <v>1095100</v>
      </c>
      <c r="D31" s="60" t="s">
        <v>76</v>
      </c>
      <c r="E31" s="42">
        <f t="shared" si="0"/>
        <v>90.17149118801936</v>
      </c>
    </row>
    <row r="32" spans="1:6" ht="51" customHeight="1" x14ac:dyDescent="0.2">
      <c r="A32" s="56" t="s">
        <v>63</v>
      </c>
      <c r="B32" s="57" t="s">
        <v>66</v>
      </c>
      <c r="C32" s="45">
        <v>315800</v>
      </c>
      <c r="D32" s="60" t="s">
        <v>75</v>
      </c>
      <c r="E32" s="42">
        <f t="shared" si="0"/>
        <v>99.240025332488912</v>
      </c>
    </row>
    <row r="33" spans="1:7" ht="13.5" thickBot="1" x14ac:dyDescent="0.25">
      <c r="A33" s="52"/>
      <c r="B33" s="53" t="s">
        <v>43</v>
      </c>
      <c r="C33" s="63">
        <f>SUM(C25+C13)</f>
        <v>4690316</v>
      </c>
      <c r="D33" s="63">
        <f>SUM(D25+D13)</f>
        <v>4646629</v>
      </c>
      <c r="E33" s="42">
        <f t="shared" si="0"/>
        <v>99.068570220002243</v>
      </c>
      <c r="F33" s="62"/>
      <c r="G33" s="62"/>
    </row>
    <row r="41" spans="1:7" x14ac:dyDescent="0.2">
      <c r="D41" s="62"/>
    </row>
  </sheetData>
  <mergeCells count="7">
    <mergeCell ref="A9:C10"/>
    <mergeCell ref="B1:E1"/>
    <mergeCell ref="B2:E2"/>
    <mergeCell ref="B3:E3"/>
    <mergeCell ref="B4:E4"/>
    <mergeCell ref="B5:E5"/>
    <mergeCell ref="B6:E6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ИСПОЛНЕНИЕ 1 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2018-01-26T08:44:23Z</cp:lastPrinted>
  <dcterms:created xsi:type="dcterms:W3CDTF">2001-02-27T07:41:53Z</dcterms:created>
  <dcterms:modified xsi:type="dcterms:W3CDTF">2019-01-18T06:21:14Z</dcterms:modified>
</cp:coreProperties>
</file>