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окумент" sheetId="1" r:id="rId1"/>
  </sheets>
  <definedNames>
    <definedName name="_xlnm.Print_Titles" localSheetId="0">'Документ'!$10:$11</definedName>
  </definedNames>
  <calcPr fullCalcOnLoad="1"/>
</workbook>
</file>

<file path=xl/sharedStrings.xml><?xml version="1.0" encoding="utf-8"?>
<sst xmlns="http://schemas.openxmlformats.org/spreadsheetml/2006/main" count="66" uniqueCount="66">
  <si>
    <t>Единица измерения: руб.</t>
  </si>
  <si>
    <t>00010100000000000000</t>
  </si>
  <si>
    <t xml:space="preserve">      НАЛОГИ НА ПРИБЫЛЬ, ДОХОДЫ</t>
  </si>
  <si>
    <t>18210102010011000110</t>
  </si>
  <si>
    <t>00010300000000000000</t>
  </si>
  <si>
    <t xml:space="preserve">      НАЛОГИ НА ТОВАРЫ (РАБОТЫ, УСЛУГИ), РЕАЛИЗУЕМЫЕ НА ТЕРРИТОРИИ РОССИЙСКОЙ ФЕДЕРАЦИИ</t>
  </si>
  <si>
    <t>10010302260010000110</t>
  </si>
  <si>
    <t xml:space="preserve">        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</si>
  <si>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00010500000000000000</t>
  </si>
  <si>
    <t xml:space="preserve">      НАЛОГИ НА СОВОКУПНЫЙ ДОХОД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</si>
  <si>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</si>
  <si>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18210501021011000110</t>
  </si>
  <si>
    <t>00010600000000000000</t>
  </si>
  <si>
    <t xml:space="preserve">      НАЛОГИ НА ИМУЩЕСТВО</t>
  </si>
  <si>
    <t>18210601030131000110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</si>
  <si>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</si>
  <si>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18210606033131000110</t>
  </si>
  <si>
    <t xml:space="preserve">        Земельный налог с организаций, обладающих земельным участком, расположенным в границах городских поселений</t>
  </si>
  <si>
    <t>18210606043131000110</t>
  </si>
  <si>
    <t xml:space="preserve">        Земельный налог с физических лиц, обладающих земельным участком, расположенным в границах городских поселений</t>
  </si>
  <si>
    <t>00011100000000000000</t>
  </si>
  <si>
    <t xml:space="preserve">      ДОХОДЫ ОТ ИСПОЛЬЗОВАНИЯ ИМУЩЕСТВА, НАХОДЯЩЕГОСЯ В ГОСУДАРСТВЕННОЙ И МУНИЦИПАЛЬНОЙ СОБСТВЕННОСТИ</t>
  </si>
  <si>
    <t>80411105035130000120</t>
  </si>
  <si>
    <t xml:space="preserve">      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</si>
  <si>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80411109045130000120</t>
  </si>
  <si>
    <t xml:space="preserve">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</si>
  <si>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</si>
  <si>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00011400000000000000</t>
  </si>
  <si>
    <t xml:space="preserve">      ДОХОДЫ ОТ ПРОДАЖИ МАТЕРИАЛЬНЫХ И НЕМАТЕРИАЛЬНЫХ АКТИВОВ</t>
  </si>
  <si>
    <t xml:space="preserve">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</si>
  <si>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00011600000000000000</t>
  </si>
  <si>
    <t xml:space="preserve">      ШТРАФЫ, САНКЦИИ, ВОЗМЕЩЕНИЕ УЩЕРБА</t>
  </si>
  <si>
    <t>80411690050130000140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</si>
  <si>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</si>
  <si>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00011700000000000000</t>
  </si>
  <si>
    <t xml:space="preserve">      ПРОЧИЕ НЕНАЛОГОВЫЕ ДОХОДЫ</t>
  </si>
  <si>
    <t>80411705050130000180</t>
  </si>
  <si>
    <t xml:space="preserve">        Прочие неналоговые доходы бюджетов городских поселений</t>
  </si>
  <si>
    <t>00020200000000000000</t>
  </si>
  <si>
    <t xml:space="preserve">      БЕЗВОЗМЕЗДНЫЕ ПОСТУПЛЕНИЯ ОТ ДРУГИХ БЮДЖЕТОВ БЮДЖЕТНОЙ СИСТЕМЫ РОССИЙСКОЙ ФЕДЕРАЦИИ</t>
  </si>
  <si>
    <t>80420201001130315151</t>
  </si>
  <si>
    <t xml:space="preserve">        Дотации бюджетам поселений на выравнивание бюджетной обеспеченности за счет средств областного бюджета</t>
  </si>
  <si>
    <t>80420202088130002151</t>
  </si>
  <si>
    <t xml:space="preserve">        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</si>
  <si>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80420202089130004151</t>
  </si>
  <si>
    <t xml:space="preserve">        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</t>
  </si>
  <si>
    <t>80420202999130275151</t>
  </si>
  <si>
    <t xml:space="preserve">        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</si>
  <si>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 xml:space="preserve">        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</si>
  <si>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ИТОГО ДОХОДОВ</t>
  </si>
  <si>
    <t>Код вида дохода</t>
  </si>
  <si>
    <t>Наименование доходов бюджета</t>
  </si>
  <si>
    <t>НАЛОГОВЫЕ И НЕНАЛОГОВЫЕ ДОХОДЫ</t>
  </si>
  <si>
    <t xml:space="preserve">        Налог на доходы физических лиц с доходов</t>
  </si>
  <si>
    <t>Приложение № 1</t>
  </si>
  <si>
    <t>к решению Кондровской городской Думы</t>
  </si>
  <si>
    <t>Бюджет на 2017 год</t>
  </si>
  <si>
    <t>80911105013130000120</t>
  </si>
  <si>
    <t>80911406013130000430</t>
  </si>
  <si>
    <t>Уточненный бюджет на 2017 год</t>
  </si>
  <si>
    <t>Изменение</t>
  </si>
  <si>
    <t>80420229999130276151</t>
  </si>
  <si>
    <t>80420249999130465151</t>
  </si>
  <si>
    <t xml:space="preserve">        Прочие межбюджетные трансферты,передаваемые бюджетам поселений на стимулирование руководителей исполнительно-распорядительных органов муниципальных органов муниципальных образований области</t>
  </si>
  <si>
    <t xml:space="preserve">                      ДОХОДЫ БЮДЖЕТА ГОРОДСКОГО ПОСЕЛЕНИЯ "ГОРОД КОНДРОВО" НА 2017 ГОД.</t>
  </si>
  <si>
    <t>№ _______ от 10 мая 2017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</si>
</sst>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&quot;р.&quot;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horizontal="left" wrapTex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center" vertical="top" shrinkToFit="1"/>
      <protection/>
    </xf>
    <xf numFmtId="0" fontId="31" fillId="20" borderId="4">
      <alignment/>
      <protection/>
    </xf>
    <xf numFmtId="49" fontId="33" fillId="0" borderId="2">
      <alignment horizontal="left" vertical="top" shrinkToFit="1"/>
      <protection/>
    </xf>
    <xf numFmtId="0" fontId="31" fillId="0" borderId="0">
      <alignment/>
      <protection/>
    </xf>
    <xf numFmtId="0" fontId="31" fillId="0" borderId="2">
      <alignment horizontal="center" vertical="top" wrapText="1"/>
      <protection/>
    </xf>
    <xf numFmtId="0" fontId="31" fillId="0" borderId="2">
      <alignment horizontal="center" vertical="center" wrapText="1"/>
      <protection/>
    </xf>
    <xf numFmtId="0" fontId="31" fillId="0" borderId="2">
      <alignment horizontal="center" vertical="center" wrapText="1"/>
      <protection/>
    </xf>
    <xf numFmtId="49" fontId="33" fillId="0" borderId="2">
      <alignment horizontal="left" vertical="top" shrinkToFit="1"/>
      <protection/>
    </xf>
    <xf numFmtId="4" fontId="31" fillId="0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0" fontId="31" fillId="0" borderId="0">
      <alignment horizontal="left" wrapText="1"/>
      <protection/>
    </xf>
    <xf numFmtId="10" fontId="31" fillId="0" borderId="2">
      <alignment horizontal="center" vertical="top" shrinkToFit="1"/>
      <protection/>
    </xf>
    <xf numFmtId="10" fontId="33" fillId="21" borderId="2">
      <alignment horizontal="center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2">
      <alignment horizontal="left"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center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31" fillId="0" borderId="2" xfId="46" applyNumberFormat="1" applyProtection="1">
      <alignment horizontal="center" vertical="top" shrinkToFit="1"/>
      <protection/>
    </xf>
    <xf numFmtId="0" fontId="31" fillId="0" borderId="2" xfId="61" applyNumberFormat="1" applyProtection="1">
      <alignment horizontal="left" vertical="top" wrapText="1"/>
      <protection/>
    </xf>
    <xf numFmtId="0" fontId="31" fillId="0" borderId="0" xfId="49" applyNumberFormat="1" applyProtection="1">
      <alignment/>
      <protection/>
    </xf>
    <xf numFmtId="0" fontId="32" fillId="0" borderId="0" xfId="41" applyNumberFormat="1" applyBorder="1" applyProtection="1">
      <alignment horizontal="center"/>
      <protection locked="0"/>
    </xf>
    <xf numFmtId="0" fontId="33" fillId="0" borderId="14" xfId="44" applyNumberFormat="1" applyFont="1" applyBorder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49" fontId="33" fillId="0" borderId="2" xfId="46" applyNumberFormat="1" applyFont="1" applyProtection="1">
      <alignment horizontal="center" vertical="top" shrinkToFit="1"/>
      <protection/>
    </xf>
    <xf numFmtId="0" fontId="33" fillId="0" borderId="2" xfId="61" applyNumberFormat="1" applyFont="1" applyProtection="1">
      <alignment horizontal="left" vertical="top" wrapText="1"/>
      <protection/>
    </xf>
    <xf numFmtId="0" fontId="31" fillId="0" borderId="0" xfId="49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hidden="1"/>
    </xf>
    <xf numFmtId="0" fontId="33" fillId="0" borderId="14" xfId="44" applyNumberFormat="1" applyFont="1" applyBorder="1" applyAlignment="1" applyProtection="1">
      <alignment horizontal="center" vertical="center" wrapText="1"/>
      <protection locked="0"/>
    </xf>
    <xf numFmtId="0" fontId="33" fillId="0" borderId="2" xfId="61" applyNumberFormat="1" applyFont="1" applyAlignment="1" applyProtection="1">
      <alignment horizontal="center" vertical="top" wrapText="1"/>
      <protection/>
    </xf>
    <xf numFmtId="0" fontId="26" fillId="0" borderId="0" xfId="0" applyFont="1" applyAlignment="1" applyProtection="1">
      <alignment/>
      <protection locked="0"/>
    </xf>
    <xf numFmtId="4" fontId="33" fillId="0" borderId="14" xfId="44" applyNumberFormat="1" applyFont="1" applyFill="1" applyBorder="1" applyAlignment="1" applyProtection="1">
      <alignment horizontal="center" vertical="center" wrapText="1"/>
      <protection locked="0"/>
    </xf>
    <xf numFmtId="4" fontId="33" fillId="0" borderId="2" xfId="62" applyNumberFormat="1" applyFont="1" applyFill="1" applyAlignment="1" applyProtection="1">
      <alignment horizontal="center" vertical="top" shrinkToFit="1"/>
      <protection/>
    </xf>
    <xf numFmtId="4" fontId="31" fillId="0" borderId="2" xfId="62" applyNumberFormat="1" applyFont="1" applyFill="1" applyAlignment="1" applyProtection="1">
      <alignment horizontal="center" vertical="top" shrinkToFit="1"/>
      <protection/>
    </xf>
    <xf numFmtId="4" fontId="33" fillId="0" borderId="2" xfId="55" applyNumberFormat="1" applyFill="1" applyAlignment="1" applyProtection="1">
      <alignment horizontal="center" vertical="top" shrinkToFit="1"/>
      <protection/>
    </xf>
    <xf numFmtId="0" fontId="31" fillId="0" borderId="0" xfId="39" applyNumberFormat="1" applyBorder="1" applyProtection="1">
      <alignment horizontal="left" wrapText="1"/>
      <protection locked="0"/>
    </xf>
    <xf numFmtId="0" fontId="33" fillId="0" borderId="15" xfId="44" applyNumberFormat="1" applyFont="1" applyFill="1" applyBorder="1" applyProtection="1">
      <alignment horizontal="center" vertical="center" wrapText="1"/>
      <protection locked="0"/>
    </xf>
    <xf numFmtId="0" fontId="33" fillId="0" borderId="14" xfId="44" applyNumberFormat="1" applyFont="1" applyFill="1" applyBorder="1" applyProtection="1">
      <alignment horizontal="center" vertical="center" wrapText="1"/>
      <protection locked="0"/>
    </xf>
    <xf numFmtId="0" fontId="32" fillId="0" borderId="0" xfId="41" applyNumberFormat="1" applyBorder="1" applyProtection="1">
      <alignment horizontal="center"/>
      <protection locked="0"/>
    </xf>
    <xf numFmtId="0" fontId="31" fillId="0" borderId="0" xfId="42" applyNumberFormat="1" applyBorder="1" applyProtection="1">
      <alignment horizontal="right"/>
      <protection locked="0"/>
    </xf>
    <xf numFmtId="0" fontId="31" fillId="0" borderId="0" xfId="56" applyNumberFormat="1" applyAlignment="1" applyProtection="1">
      <alignment horizontal="left" vertical="top" wrapText="1"/>
      <protection/>
    </xf>
    <xf numFmtId="2" fontId="33" fillId="0" borderId="2" xfId="55" applyNumberFormat="1" applyFill="1" applyAlignment="1" applyProtection="1">
      <alignment horizontal="center" vertical="top" shrinkToFit="1"/>
      <protection/>
    </xf>
    <xf numFmtId="0" fontId="27" fillId="0" borderId="0" xfId="0" applyFont="1" applyAlignment="1" applyProtection="1">
      <alignment horizontal="right"/>
      <protection hidden="1"/>
    </xf>
    <xf numFmtId="0" fontId="26" fillId="0" borderId="0" xfId="0" applyFont="1" applyAlignment="1" applyProtection="1">
      <alignment horizontal="right"/>
      <protection hidden="1"/>
    </xf>
    <xf numFmtId="0" fontId="32" fillId="0" borderId="0" xfId="41" applyNumberFormat="1" applyBorder="1" applyAlignment="1" applyProtection="1">
      <alignment horizontal="center"/>
      <protection locked="0"/>
    </xf>
    <xf numFmtId="0" fontId="32" fillId="0" borderId="0" xfId="41" applyNumberFormat="1" applyBorder="1" applyAlignment="1" applyProtection="1">
      <alignment horizontal="left"/>
      <protection locked="0"/>
    </xf>
    <xf numFmtId="178" fontId="33" fillId="0" borderId="2" xfId="89" applyFont="1" applyFill="1" applyBorder="1" applyAlignment="1" applyProtection="1">
      <alignment horizontal="center" vertical="top" shrinkToFit="1"/>
      <protection/>
    </xf>
    <xf numFmtId="178" fontId="31" fillId="0" borderId="2" xfId="89" applyFont="1" applyFill="1" applyBorder="1" applyAlignment="1" applyProtection="1">
      <alignment horizontal="center" vertical="top" shrinkToFit="1"/>
      <protection/>
    </xf>
    <xf numFmtId="0" fontId="33" fillId="0" borderId="15" xfId="44" applyNumberFormat="1" applyFont="1" applyFill="1" applyBorder="1" applyProtection="1">
      <alignment horizontal="center" vertical="center" wrapText="1"/>
      <protection locked="0"/>
    </xf>
    <xf numFmtId="0" fontId="33" fillId="0" borderId="14" xfId="44" applyNumberFormat="1" applyFont="1" applyFill="1" applyBorder="1" applyProtection="1">
      <alignment horizontal="center" vertical="center" wrapText="1"/>
      <protection locked="0"/>
    </xf>
    <xf numFmtId="49" fontId="33" fillId="0" borderId="16" xfId="48" applyNumberFormat="1" applyBorder="1" applyProtection="1">
      <alignment horizontal="left" vertical="top" shrinkToFit="1"/>
      <protection locked="0"/>
    </xf>
    <xf numFmtId="49" fontId="33" fillId="0" borderId="3" xfId="48" applyNumberFormat="1" applyBorder="1" applyProtection="1">
      <alignment horizontal="left" vertical="top" shrinkToFit="1"/>
      <protection locked="0"/>
    </xf>
    <xf numFmtId="0" fontId="31" fillId="0" borderId="0" xfId="39" applyNumberFormat="1" applyBorder="1" applyProtection="1">
      <alignment horizontal="left" wrapText="1"/>
      <protection locked="0"/>
    </xf>
    <xf numFmtId="0" fontId="31" fillId="0" borderId="1" xfId="42" applyNumberFormat="1" applyBorder="1" applyProtection="1">
      <alignment horizontal="right"/>
      <protection locked="0"/>
    </xf>
    <xf numFmtId="0" fontId="31" fillId="0" borderId="15" xfId="44" applyNumberFormat="1" applyBorder="1" applyProtection="1">
      <alignment horizontal="center" vertical="center" wrapText="1"/>
      <protection locked="0"/>
    </xf>
    <xf numFmtId="0" fontId="31" fillId="0" borderId="14" xfId="44" applyNumberFormat="1" applyBorder="1" applyProtection="1">
      <alignment horizontal="center" vertical="center" wrapText="1"/>
      <protection locked="0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Zeros="0" tabSelected="1" zoomScalePageLayoutView="0" workbookViewId="0" topLeftCell="A1">
      <pane ySplit="11" topLeftCell="A12" activePane="bottomLeft" state="frozen"/>
      <selection pane="topLeft" activeCell="A1" sqref="A1"/>
      <selection pane="bottomLeft" activeCell="D13" sqref="D13"/>
    </sheetView>
  </sheetViews>
  <sheetFormatPr defaultColWidth="9.140625" defaultRowHeight="15" outlineLevelRow="1"/>
  <cols>
    <col min="1" max="1" width="23.7109375" style="1" customWidth="1"/>
    <col min="2" max="2" width="64.8515625" style="1" customWidth="1"/>
    <col min="3" max="3" width="16.421875" style="11" customWidth="1"/>
    <col min="4" max="4" width="15.00390625" style="11" customWidth="1"/>
    <col min="5" max="5" width="14.7109375" style="1" customWidth="1"/>
    <col min="6" max="16384" width="9.140625" style="1" customWidth="1"/>
  </cols>
  <sheetData>
    <row r="1" s="15" customFormat="1" ht="14.25">
      <c r="E1" s="27" t="s">
        <v>54</v>
      </c>
    </row>
    <row r="2" s="15" customFormat="1" ht="14.25">
      <c r="E2" s="28" t="s">
        <v>55</v>
      </c>
    </row>
    <row r="3" s="15" customFormat="1" ht="14.25">
      <c r="E3" s="28" t="s">
        <v>65</v>
      </c>
    </row>
    <row r="4" spans="2:4" ht="15">
      <c r="B4" s="12"/>
      <c r="C4" s="12"/>
      <c r="D4" s="12"/>
    </row>
    <row r="6" spans="1:4" ht="15.75" customHeight="1">
      <c r="A6" s="30" t="s">
        <v>64</v>
      </c>
      <c r="B6" s="29"/>
      <c r="C6" s="29"/>
      <c r="D6" s="23"/>
    </row>
    <row r="7" spans="1:4" ht="15.75" customHeight="1">
      <c r="A7" s="5"/>
      <c r="B7" s="5"/>
      <c r="C7" s="5"/>
      <c r="D7" s="23"/>
    </row>
    <row r="8" spans="1:4" ht="15.75" customHeight="1">
      <c r="A8" s="5"/>
      <c r="B8" s="5"/>
      <c r="C8" s="5"/>
      <c r="D8" s="23"/>
    </row>
    <row r="9" spans="1:4" ht="12.75" customHeight="1">
      <c r="A9" s="38" t="s">
        <v>0</v>
      </c>
      <c r="B9" s="38"/>
      <c r="C9" s="38"/>
      <c r="D9" s="24"/>
    </row>
    <row r="10" spans="1:5" ht="30" customHeight="1">
      <c r="A10" s="39" t="s">
        <v>50</v>
      </c>
      <c r="B10" s="39" t="s">
        <v>51</v>
      </c>
      <c r="C10" s="33" t="s">
        <v>56</v>
      </c>
      <c r="D10" s="21" t="s">
        <v>60</v>
      </c>
      <c r="E10" s="33" t="s">
        <v>59</v>
      </c>
    </row>
    <row r="11" spans="1:5" ht="15" customHeight="1">
      <c r="A11" s="40"/>
      <c r="B11" s="40"/>
      <c r="C11" s="34"/>
      <c r="D11" s="22"/>
      <c r="E11" s="34"/>
    </row>
    <row r="12" spans="1:5" s="7" customFormat="1" ht="40.5" customHeight="1">
      <c r="A12" s="6"/>
      <c r="B12" s="13" t="s">
        <v>52</v>
      </c>
      <c r="C12" s="16">
        <f>C13+C15+C17+C19+C23+C27+C29+C31</f>
        <v>67498000</v>
      </c>
      <c r="D12" s="26">
        <v>0</v>
      </c>
      <c r="E12" s="16">
        <f>E13+E15+E17+E19+E23+E27+E29+E31</f>
        <v>67498000</v>
      </c>
    </row>
    <row r="13" spans="1:5" s="7" customFormat="1" ht="32.25" customHeight="1">
      <c r="A13" s="8" t="s">
        <v>1</v>
      </c>
      <c r="B13" s="9" t="s">
        <v>2</v>
      </c>
      <c r="C13" s="17">
        <f>C14</f>
        <v>28284000</v>
      </c>
      <c r="D13" s="26">
        <f aca="true" t="shared" si="0" ref="D13:D39">E13-C13</f>
        <v>0</v>
      </c>
      <c r="E13" s="17">
        <f>E14</f>
        <v>28284000</v>
      </c>
    </row>
    <row r="14" spans="1:5" ht="27" customHeight="1" outlineLevel="1">
      <c r="A14" s="2" t="s">
        <v>3</v>
      </c>
      <c r="B14" s="3" t="s">
        <v>53</v>
      </c>
      <c r="C14" s="18">
        <v>28284000</v>
      </c>
      <c r="D14" s="26">
        <f t="shared" si="0"/>
        <v>0</v>
      </c>
      <c r="E14" s="18">
        <v>28284000</v>
      </c>
    </row>
    <row r="15" spans="1:5" s="7" customFormat="1" ht="33" customHeight="1">
      <c r="A15" s="8" t="s">
        <v>4</v>
      </c>
      <c r="B15" s="9" t="s">
        <v>5</v>
      </c>
      <c r="C15" s="17">
        <f>C16</f>
        <v>1726000</v>
      </c>
      <c r="D15" s="26">
        <f t="shared" si="0"/>
        <v>0</v>
      </c>
      <c r="E15" s="17">
        <f>E16</f>
        <v>1726000</v>
      </c>
    </row>
    <row r="16" spans="1:5" ht="44.25" customHeight="1" outlineLevel="1">
      <c r="A16" s="2" t="s">
        <v>6</v>
      </c>
      <c r="B16" s="3" t="s">
        <v>7</v>
      </c>
      <c r="C16" s="18">
        <v>1726000</v>
      </c>
      <c r="D16" s="26">
        <f t="shared" si="0"/>
        <v>0</v>
      </c>
      <c r="E16" s="18">
        <v>1726000</v>
      </c>
    </row>
    <row r="17" spans="1:5" s="7" customFormat="1" ht="28.5" customHeight="1">
      <c r="A17" s="8" t="s">
        <v>8</v>
      </c>
      <c r="B17" s="9" t="s">
        <v>9</v>
      </c>
      <c r="C17" s="17">
        <f>C18</f>
        <v>12200000</v>
      </c>
      <c r="D17" s="26">
        <f t="shared" si="0"/>
        <v>0</v>
      </c>
      <c r="E17" s="17">
        <f>E18</f>
        <v>12200000</v>
      </c>
    </row>
    <row r="18" spans="1:5" ht="35.25" customHeight="1" outlineLevel="1">
      <c r="A18" s="2" t="s">
        <v>11</v>
      </c>
      <c r="B18" s="3" t="s">
        <v>10</v>
      </c>
      <c r="C18" s="18">
        <v>12200000</v>
      </c>
      <c r="D18" s="26">
        <f t="shared" si="0"/>
        <v>0</v>
      </c>
      <c r="E18" s="18">
        <v>12200000</v>
      </c>
    </row>
    <row r="19" spans="1:5" s="7" customFormat="1" ht="32.25" customHeight="1">
      <c r="A19" s="8" t="s">
        <v>12</v>
      </c>
      <c r="B19" s="9" t="s">
        <v>13</v>
      </c>
      <c r="C19" s="17">
        <f>C20+C21+C22</f>
        <v>22100000</v>
      </c>
      <c r="D19" s="26">
        <f t="shared" si="0"/>
        <v>0</v>
      </c>
      <c r="E19" s="17">
        <f>E20+E21+E22</f>
        <v>22100000</v>
      </c>
    </row>
    <row r="20" spans="1:5" ht="39" customHeight="1" outlineLevel="1">
      <c r="A20" s="2" t="s">
        <v>14</v>
      </c>
      <c r="B20" s="3" t="s">
        <v>15</v>
      </c>
      <c r="C20" s="18">
        <v>1600000</v>
      </c>
      <c r="D20" s="26">
        <f t="shared" si="0"/>
        <v>0</v>
      </c>
      <c r="E20" s="18">
        <v>1600000</v>
      </c>
    </row>
    <row r="21" spans="1:5" ht="30" customHeight="1" outlineLevel="1">
      <c r="A21" s="2" t="s">
        <v>16</v>
      </c>
      <c r="B21" s="3" t="s">
        <v>17</v>
      </c>
      <c r="C21" s="18">
        <v>15000000</v>
      </c>
      <c r="D21" s="26">
        <f t="shared" si="0"/>
        <v>0</v>
      </c>
      <c r="E21" s="18">
        <v>15000000</v>
      </c>
    </row>
    <row r="22" spans="1:5" ht="30" customHeight="1" outlineLevel="1">
      <c r="A22" s="2" t="s">
        <v>18</v>
      </c>
      <c r="B22" s="3" t="s">
        <v>19</v>
      </c>
      <c r="C22" s="18">
        <v>5500000</v>
      </c>
      <c r="D22" s="31">
        <f t="shared" si="0"/>
        <v>0</v>
      </c>
      <c r="E22" s="18">
        <v>5500000</v>
      </c>
    </row>
    <row r="23" spans="1:5" s="7" customFormat="1" ht="39.75" customHeight="1">
      <c r="A23" s="8" t="s">
        <v>20</v>
      </c>
      <c r="B23" s="9" t="s">
        <v>21</v>
      </c>
      <c r="C23" s="17">
        <f>C24+C25+C26</f>
        <v>2088000</v>
      </c>
      <c r="D23" s="31">
        <f t="shared" si="0"/>
        <v>0</v>
      </c>
      <c r="E23" s="17">
        <f>E24+E25+E26</f>
        <v>2088000</v>
      </c>
    </row>
    <row r="24" spans="1:5" ht="54.75" customHeight="1" outlineLevel="1">
      <c r="A24" s="2" t="s">
        <v>22</v>
      </c>
      <c r="B24" s="3" t="s">
        <v>23</v>
      </c>
      <c r="C24" s="18">
        <v>38000</v>
      </c>
      <c r="D24" s="31">
        <f t="shared" si="0"/>
        <v>0</v>
      </c>
      <c r="E24" s="18">
        <v>38000</v>
      </c>
    </row>
    <row r="25" spans="1:5" ht="69" customHeight="1" outlineLevel="1">
      <c r="A25" s="2" t="s">
        <v>24</v>
      </c>
      <c r="B25" s="3" t="s">
        <v>25</v>
      </c>
      <c r="C25" s="18">
        <v>450000</v>
      </c>
      <c r="D25" s="31">
        <f t="shared" si="0"/>
        <v>0</v>
      </c>
      <c r="E25" s="18">
        <v>450000</v>
      </c>
    </row>
    <row r="26" spans="1:5" ht="65.25" customHeight="1" outlineLevel="1">
      <c r="A26" s="2" t="s">
        <v>57</v>
      </c>
      <c r="B26" s="3" t="s">
        <v>26</v>
      </c>
      <c r="C26" s="18">
        <v>1600000</v>
      </c>
      <c r="D26" s="31">
        <f t="shared" si="0"/>
        <v>0</v>
      </c>
      <c r="E26" s="18">
        <v>1600000</v>
      </c>
    </row>
    <row r="27" spans="1:5" s="7" customFormat="1" ht="30" customHeight="1">
      <c r="A27" s="8" t="s">
        <v>27</v>
      </c>
      <c r="B27" s="9" t="s">
        <v>28</v>
      </c>
      <c r="C27" s="17">
        <f>C28</f>
        <v>500000</v>
      </c>
      <c r="D27" s="31">
        <f t="shared" si="0"/>
        <v>0</v>
      </c>
      <c r="E27" s="17">
        <f>E28</f>
        <v>500000</v>
      </c>
    </row>
    <row r="28" spans="1:5" ht="39.75" customHeight="1" outlineLevel="1">
      <c r="A28" s="2" t="s">
        <v>58</v>
      </c>
      <c r="B28" s="3" t="s">
        <v>29</v>
      </c>
      <c r="C28" s="18">
        <v>500000</v>
      </c>
      <c r="D28" s="31">
        <f t="shared" si="0"/>
        <v>0</v>
      </c>
      <c r="E28" s="18">
        <v>500000</v>
      </c>
    </row>
    <row r="29" spans="1:5" s="7" customFormat="1" ht="15" customHeight="1">
      <c r="A29" s="8" t="s">
        <v>30</v>
      </c>
      <c r="B29" s="9" t="s">
        <v>31</v>
      </c>
      <c r="C29" s="17">
        <f>C30</f>
        <v>400000</v>
      </c>
      <c r="D29" s="31">
        <f t="shared" si="0"/>
        <v>0</v>
      </c>
      <c r="E29" s="17">
        <f>E30</f>
        <v>400000</v>
      </c>
    </row>
    <row r="30" spans="1:5" ht="45" customHeight="1" outlineLevel="1">
      <c r="A30" s="2" t="s">
        <v>32</v>
      </c>
      <c r="B30" s="3" t="s">
        <v>33</v>
      </c>
      <c r="C30" s="18">
        <v>400000</v>
      </c>
      <c r="D30" s="31">
        <f t="shared" si="0"/>
        <v>0</v>
      </c>
      <c r="E30" s="18">
        <v>400000</v>
      </c>
    </row>
    <row r="31" spans="1:5" s="7" customFormat="1" ht="15" customHeight="1">
      <c r="A31" s="8" t="s">
        <v>34</v>
      </c>
      <c r="B31" s="9" t="s">
        <v>35</v>
      </c>
      <c r="C31" s="17">
        <f>C32</f>
        <v>200000</v>
      </c>
      <c r="D31" s="31">
        <f t="shared" si="0"/>
        <v>0</v>
      </c>
      <c r="E31" s="17">
        <f>E32</f>
        <v>200000</v>
      </c>
    </row>
    <row r="32" spans="1:5" ht="30" customHeight="1" outlineLevel="1">
      <c r="A32" s="2" t="s">
        <v>36</v>
      </c>
      <c r="B32" s="3" t="s">
        <v>37</v>
      </c>
      <c r="C32" s="18">
        <v>200000</v>
      </c>
      <c r="D32" s="31">
        <f t="shared" si="0"/>
        <v>0</v>
      </c>
      <c r="E32" s="18">
        <v>200000</v>
      </c>
    </row>
    <row r="33" spans="1:5" s="7" customFormat="1" ht="45" customHeight="1">
      <c r="A33" s="8" t="s">
        <v>38</v>
      </c>
      <c r="B33" s="14" t="s">
        <v>39</v>
      </c>
      <c r="C33" s="17">
        <f>SUM(C34:C39)</f>
        <v>118216071.02</v>
      </c>
      <c r="D33" s="31">
        <f t="shared" si="0"/>
        <v>13149341.200000003</v>
      </c>
      <c r="E33" s="17">
        <f>SUM(E34:E39)</f>
        <v>131365412.22</v>
      </c>
    </row>
    <row r="34" spans="1:5" ht="33.75" customHeight="1" outlineLevel="1">
      <c r="A34" s="2" t="s">
        <v>40</v>
      </c>
      <c r="B34" s="3" t="s">
        <v>41</v>
      </c>
      <c r="C34" s="18">
        <v>7215555</v>
      </c>
      <c r="D34" s="31">
        <f t="shared" si="0"/>
        <v>0</v>
      </c>
      <c r="E34" s="18">
        <v>7215555</v>
      </c>
    </row>
    <row r="35" spans="1:5" ht="55.5" customHeight="1" outlineLevel="1">
      <c r="A35" s="2" t="s">
        <v>42</v>
      </c>
      <c r="B35" s="3" t="s">
        <v>43</v>
      </c>
      <c r="C35" s="18">
        <v>44918583.29</v>
      </c>
      <c r="D35" s="31">
        <f t="shared" si="0"/>
        <v>0</v>
      </c>
      <c r="E35" s="18">
        <v>44918583.29</v>
      </c>
    </row>
    <row r="36" spans="1:5" ht="51" customHeight="1" outlineLevel="1">
      <c r="A36" s="2" t="s">
        <v>44</v>
      </c>
      <c r="B36" s="3" t="s">
        <v>45</v>
      </c>
      <c r="C36" s="18">
        <v>66081932.73</v>
      </c>
      <c r="D36" s="31">
        <v>0</v>
      </c>
      <c r="E36" s="18">
        <v>66081932.73</v>
      </c>
    </row>
    <row r="37" spans="1:5" ht="92.25" customHeight="1" hidden="1" outlineLevel="1">
      <c r="A37" s="2" t="s">
        <v>46</v>
      </c>
      <c r="B37" s="3" t="s">
        <v>47</v>
      </c>
      <c r="C37" s="18"/>
      <c r="D37" s="31">
        <f t="shared" si="0"/>
        <v>0</v>
      </c>
      <c r="E37" s="18"/>
    </row>
    <row r="38" spans="1:5" ht="43.5" customHeight="1" outlineLevel="1">
      <c r="A38" s="2" t="s">
        <v>61</v>
      </c>
      <c r="B38" s="3" t="s">
        <v>48</v>
      </c>
      <c r="C38" s="18">
        <v>0</v>
      </c>
      <c r="D38" s="32">
        <f t="shared" si="0"/>
        <v>12774361.2</v>
      </c>
      <c r="E38" s="18">
        <v>12774361.2</v>
      </c>
    </row>
    <row r="39" spans="1:5" ht="66" customHeight="1" outlineLevel="1">
      <c r="A39" s="2" t="s">
        <v>62</v>
      </c>
      <c r="B39" s="25" t="s">
        <v>63</v>
      </c>
      <c r="C39" s="18">
        <v>0</v>
      </c>
      <c r="D39" s="32">
        <f t="shared" si="0"/>
        <v>374980</v>
      </c>
      <c r="E39" s="18">
        <v>374980</v>
      </c>
    </row>
    <row r="40" spans="1:5" ht="42.75" customHeight="1">
      <c r="A40" s="35" t="s">
        <v>49</v>
      </c>
      <c r="B40" s="36"/>
      <c r="C40" s="19">
        <f>C33+C12</f>
        <v>185714071.01999998</v>
      </c>
      <c r="D40" s="31">
        <f>E40-C40</f>
        <v>13149341.200000018</v>
      </c>
      <c r="E40" s="19">
        <f>E33+E12</f>
        <v>198863412.22</v>
      </c>
    </row>
    <row r="41" spans="1:4" ht="12.75" customHeight="1">
      <c r="A41" s="4"/>
      <c r="B41" s="4"/>
      <c r="C41" s="10"/>
      <c r="D41" s="10"/>
    </row>
    <row r="42" spans="1:4" ht="15" customHeight="1">
      <c r="A42" s="37"/>
      <c r="B42" s="37"/>
      <c r="C42" s="37"/>
      <c r="D42" s="20"/>
    </row>
  </sheetData>
  <sheetProtection/>
  <mergeCells count="7">
    <mergeCell ref="E10:E11"/>
    <mergeCell ref="A40:B40"/>
    <mergeCell ref="A42:C42"/>
    <mergeCell ref="C10:C11"/>
    <mergeCell ref="A9:C9"/>
    <mergeCell ref="A10:A11"/>
    <mergeCell ref="B10:B11"/>
  </mergeCells>
  <printOptions/>
  <pageMargins left="0.3937007874015748" right="0.3937007874015748" top="0.5905511811023623" bottom="0.5905511811023623" header="0.3937007874015748" footer="0.3937007874015748"/>
  <pageSetup errors="blank"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Даша</cp:lastModifiedBy>
  <cp:lastPrinted>2017-04-27T09:16:46Z</cp:lastPrinted>
  <dcterms:created xsi:type="dcterms:W3CDTF">2016-11-24T09:46:30Z</dcterms:created>
  <dcterms:modified xsi:type="dcterms:W3CDTF">2017-05-05T14:42:50Z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C:\Users\irinaa\AppData\Local\Кейсистемс\Бюджет-КС\ReportManager\sqr_info_isp_budg_inc_2.xls</vt:lpwstr>
  </property>
</Properties>
</file>