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70" windowWidth="11100" windowHeight="6285" firstSheet="1" activeTab="1"/>
  </bookViews>
  <sheets>
    <sheet name="2015" sheetId="24" r:id="rId1"/>
    <sheet name="ИСПОЛНЕНИЕ 1 пол." sheetId="25" r:id="rId2"/>
  </sheets>
  <calcPr calcId="145621"/>
</workbook>
</file>

<file path=xl/calcChain.xml><?xml version="1.0" encoding="utf-8"?>
<calcChain xmlns="http://schemas.openxmlformats.org/spreadsheetml/2006/main">
  <c r="D34" i="25" l="1"/>
  <c r="E14" i="25" l="1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D14" i="25" l="1"/>
  <c r="D17" i="25" l="1"/>
  <c r="D19" i="25"/>
  <c r="D25" i="25"/>
  <c r="D26" i="25"/>
  <c r="C14" i="25"/>
  <c r="C26" i="25"/>
  <c r="C25" i="25" s="1"/>
  <c r="C19" i="25"/>
  <c r="C34" i="25" s="1"/>
  <c r="D22" i="24" l="1"/>
  <c r="D21" i="24"/>
  <c r="D25" i="24"/>
  <c r="D16" i="24"/>
  <c r="D11" i="24" s="1"/>
  <c r="D27" i="24" s="1"/>
  <c r="C16" i="24"/>
  <c r="C11" i="24" s="1"/>
  <c r="C27" i="24" s="1"/>
</calcChain>
</file>

<file path=xl/sharedStrings.xml><?xml version="1.0" encoding="utf-8"?>
<sst xmlns="http://schemas.openxmlformats.org/spreadsheetml/2006/main" count="104" uniqueCount="84">
  <si>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</si>
  <si>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</si>
  <si>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</si>
  <si>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</si>
  <si>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</si>
  <si>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</si>
  <si>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</si>
  <si>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</si>
  <si>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</si>
  <si>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</si>
  <si>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</si>
  <si>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</si>
  <si>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</si>
  <si>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</si>
  <si>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</si>
  <si>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</si>
  <si>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</si>
  <si>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</si>
  <si>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</si>
  <si>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</si>
  <si>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</si>
  <si>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</si>
  <si>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</si>
  <si>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</si>
  <si>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</si>
  <si>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</si>
  <si>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</si>
  <si>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</si>
  <si>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</si>
  <si>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</si>
  <si>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</si>
  <si>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</si>
  <si>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</si>
  <si>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</si>
  <si>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</si>
  <si>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</si>
  <si>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</si>
  <si>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</si>
  <si>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</si>
  <si>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</si>
  <si>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</si>
  <si>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</si>
  <si>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</si>
  <si>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</si>
  <si>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</si>
  <si>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</si>
  <si>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</si>
  <si>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1 05 01022 01 0000 110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</si>
  <si>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</si>
  <si>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</si>
  <si>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</si>
  <si>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</si>
  <si>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</si>
  <si>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 xml:space="preserve"> V. Безвозмездные поступления</t>
  </si>
  <si>
    <t>Дотации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</si>
  <si>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</si>
  <si>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</si>
  <si>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</si>
  <si>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</si>
  <si>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Дотации бюджетам сельских поселений на выравнивание бюджетной обеспеченности за счет средств областного бюджета </t>
  </si>
  <si>
    <t>НАЛОГОВЫЕ И НЕНАЛОГОВЫЕ ДОХОДЫ</t>
  </si>
  <si>
    <t>2 02 01000 00 0000 150</t>
  </si>
  <si>
    <t>2 02 15001 10 0315 150</t>
  </si>
  <si>
    <t>2 02 03000 00 0000 150</t>
  </si>
  <si>
    <t>2 02 35118 10 0000 150</t>
  </si>
  <si>
    <t>II. Налог  на совокупный доход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</si>
  <si>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</si>
  <si>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</si>
  <si>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2 02 45160 10 0000 150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</si>
  <si>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</si>
  <si>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2 02 29999 10 0000 100</t>
  </si>
  <si>
    <t>Прочие субсидии бюджетам сельских поселений</t>
  </si>
  <si>
    <t>1 17 15030 10 0000 150</t>
  </si>
  <si>
    <t>Инициативные платежи, зачисляемые в бюджеты сельских поселений</t>
  </si>
  <si>
    <t>78120</t>
  </si>
  <si>
    <t>1690219</t>
  </si>
  <si>
    <t>97500</t>
  </si>
  <si>
    <t>632142</t>
  </si>
  <si>
    <t>3670166</t>
  </si>
  <si>
    <t>% исполнения</t>
  </si>
  <si>
    <t xml:space="preserve">                         ИСПОЛНЕНИЕ  БЮДЖЕТА СЕЛЬСКОГО ПОСЕЛЕНИЯ "ДЕРЕВНЯ КАРЦОВО"                                                                 за 2022 год по доходам</t>
  </si>
  <si>
    <t>Утвержденный план на 2022 год (руб.)</t>
  </si>
  <si>
    <t xml:space="preserve">Исполнено      за                          2022 г.
</t>
  </si>
  <si>
    <t>№ 146     от  27.04.2023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</si>
</sst>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1" fontId="20" fillId="0" borderId="14">
      <alignment horizontal="center" vertical="top" shrinkToFit="1"/>
    </xf>
    <xf numFmtId="1" fontId="20" fillId="0" borderId="15">
      <alignment horizontal="center" vertical="top" shrinkToFit="1"/>
    </xf>
    <xf numFmtId="49" fontId="22" fillId="0" borderId="16">
      <alignment horizontal="left" vertical="center" wrapText="1" indent="1"/>
    </xf>
  </cellStyleXfs>
  <cellXfs count="93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7" xfId="0" applyFont="1" applyBorder="1" applyAlignment="1" applyProtection="1">
      <alignment horizontal="center" vertical="top"/>
      <protection hidden="1"/>
    </xf>
    <xf numFmtId="0" fontId="15" fillId="0" borderId="8" xfId="0" applyFont="1" applyBorder="1" applyAlignment="1" applyProtection="1">
      <alignment horizontal="center" vertical="top"/>
      <protection hidden="1"/>
    </xf>
    <xf numFmtId="0" fontId="15" fillId="0" borderId="3" xfId="0" applyFont="1" applyBorder="1" applyAlignment="1" applyProtection="1">
      <alignment horizontal="center" vertical="top" wrapText="1"/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49" fontId="15" fillId="0" borderId="10" xfId="0" applyNumberFormat="1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0" fontId="18" fillId="0" borderId="11" xfId="0" applyFont="1" applyBorder="1" applyProtection="1"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9" fillId="0" borderId="0" xfId="0" applyFont="1"/>
    <xf numFmtId="0" fontId="19" fillId="0" borderId="3" xfId="0" applyFont="1" applyBorder="1" applyAlignment="1">
      <alignment wrapText="1"/>
    </xf>
    <xf numFmtId="0" fontId="18" fillId="0" borderId="13" xfId="0" applyFont="1" applyBorder="1" applyAlignment="1" applyProtection="1">
      <alignment horizontal="left" wrapText="1"/>
      <protection hidden="1"/>
    </xf>
    <xf numFmtId="0" fontId="18" fillId="0" borderId="4" xfId="0" applyFont="1" applyBorder="1" applyProtection="1">
      <protection hidden="1"/>
    </xf>
    <xf numFmtId="0" fontId="16" fillId="0" borderId="0" xfId="0" applyFont="1" applyAlignment="1">
      <alignment wrapText="1"/>
    </xf>
    <xf numFmtId="3" fontId="16" fillId="0" borderId="0" xfId="0" applyNumberFormat="1" applyFont="1" applyBorder="1"/>
    <xf numFmtId="0" fontId="16" fillId="0" borderId="0" xfId="0" applyFont="1" applyBorder="1"/>
    <xf numFmtId="0" fontId="0" fillId="0" borderId="0" xfId="0" applyBorder="1" applyAlignment="1">
      <alignment horizontal="center" vertical="top"/>
    </xf>
    <xf numFmtId="0" fontId="18" fillId="0" borderId="3" xfId="0" applyFont="1" applyBorder="1" applyProtection="1">
      <protection hidden="1"/>
    </xf>
    <xf numFmtId="0" fontId="19" fillId="0" borderId="10" xfId="0" applyFont="1" applyBorder="1" applyAlignment="1">
      <alignment wrapText="1"/>
    </xf>
    <xf numFmtId="49" fontId="19" fillId="0" borderId="3" xfId="0" applyNumberFormat="1" applyFont="1" applyBorder="1"/>
    <xf numFmtId="0" fontId="18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left" wrapText="1"/>
      <protection hidden="1"/>
    </xf>
    <xf numFmtId="0" fontId="18" fillId="0" borderId="0" xfId="0" applyFont="1"/>
    <xf numFmtId="0" fontId="18" fillId="0" borderId="3" xfId="0" applyFont="1" applyBorder="1"/>
    <xf numFmtId="0" fontId="18" fillId="0" borderId="0" xfId="0" applyFont="1" applyBorder="1"/>
    <xf numFmtId="1" fontId="21" fillId="0" borderId="3" xfId="1" applyNumberFormat="1" applyFont="1" applyBorder="1" applyAlignment="1" applyProtection="1">
      <alignment horizontal="right"/>
    </xf>
    <xf numFmtId="49" fontId="23" fillId="0" borderId="16" xfId="3" applyNumberFormat="1" applyFont="1" applyAlignment="1" applyProtection="1">
      <alignment vertical="center" wrapText="1"/>
    </xf>
    <xf numFmtId="0" fontId="15" fillId="0" borderId="3" xfId="0" applyFont="1" applyBorder="1"/>
    <xf numFmtId="3" fontId="15" fillId="0" borderId="3" xfId="0" applyNumberFormat="1" applyFont="1" applyBorder="1"/>
    <xf numFmtId="3" fontId="0" fillId="0" borderId="0" xfId="0" applyNumberFormat="1"/>
    <xf numFmtId="1" fontId="24" fillId="0" borderId="3" xfId="0" applyNumberFormat="1" applyFont="1" applyBorder="1" applyAlignment="1" applyProtection="1">
      <alignment horizontal="center" vertical="top" wrapText="1"/>
      <protection hidden="1"/>
    </xf>
    <xf numFmtId="1" fontId="0" fillId="0" borderId="0" xfId="0" applyNumberFormat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0" fontId="24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4">
    <cellStyle name="xl27" xfId="1"/>
    <cellStyle name="xl29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40625" defaultRowHeight="12.75" x14ac:dyDescent="0.2"/>
  <cols>
    <col min="1" max="1" width="21" style="1" customWidth="1"/>
    <col min="2" max="2" width="51.5703125" style="1" customWidth="1"/>
    <col min="3" max="3" width="11.42578125" style="1" customWidth="1"/>
    <col min="4" max="4" width="10.42578125" style="1" customWidth="1"/>
    <col min="5" max="5" width="9.140625" style="1" hidden="1" customWidth="1"/>
    <col min="6" max="16384" width="9.140625" style="1"/>
  </cols>
  <sheetData>
    <row r="1" spans="1:6" x14ac:dyDescent="0.2">
      <c r="B1" s="34"/>
      <c r="C1" s="34"/>
      <c r="D1" s="34" t="s">
        <v>0</v>
      </c>
    </row>
    <row r="2" spans="1:6" x14ac:dyDescent="0.2">
      <c r="B2" s="34"/>
      <c r="C2" s="33"/>
      <c r="D2" s="33" t="s">
        <v>1</v>
      </c>
    </row>
    <row r="3" spans="1:6" x14ac:dyDescent="0.2">
      <c r="B3" s="34"/>
      <c r="C3" s="33"/>
      <c r="D3" s="33" t="s">
        <v>2</v>
      </c>
    </row>
    <row r="4" spans="1:6" x14ac:dyDescent="0.2">
      <c r="B4" s="34"/>
      <c r="C4" s="33"/>
      <c r="D4" s="33" t="s">
        <v>3</v>
      </c>
    </row>
    <row r="5" spans="1:6" x14ac:dyDescent="0.2">
      <c r="B5" s="34"/>
      <c r="C5" s="34"/>
      <c r="D5" s="34" t="s">
        <v>4</v>
      </c>
    </row>
    <row r="6" spans="1:6" x14ac:dyDescent="0.2">
      <c r="B6" s="35"/>
      <c r="C6" s="87" t="s">
        <v>5</v>
      </c>
      <c r="D6" s="88"/>
      <c r="E6" s="88"/>
      <c r="F6" s="88"/>
    </row>
    <row r="7" spans="1:6" ht="37.5" customHeight="1" x14ac:dyDescent="0.2">
      <c r="B7" s="85" t="s">
        <v>6</v>
      </c>
      <c r="C7" s="85"/>
    </row>
    <row r="8" spans="1:6" ht="23.25" customHeight="1" thickBot="1" x14ac:dyDescent="0.25">
      <c r="A8" s="86"/>
      <c r="B8" s="86"/>
      <c r="C8" s="86"/>
    </row>
    <row r="9" spans="1:6" ht="13.5" hidden="1" thickBot="1" x14ac:dyDescent="0.25">
      <c r="B9" s="9"/>
      <c r="C9" s="13"/>
      <c r="D9" s="13"/>
    </row>
    <row r="10" spans="1:6" s="10" customFormat="1" ht="50.25" customHeight="1" x14ac:dyDescent="0.2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">
      <c r="A28" s="1"/>
      <c r="B28" s="7"/>
      <c r="C28" s="14"/>
      <c r="D28" s="14"/>
    </row>
    <row r="29" spans="1:5" s="2" customFormat="1" x14ac:dyDescent="0.2">
      <c r="A29" s="1"/>
      <c r="B29" s="8"/>
      <c r="C29" s="1"/>
      <c r="D29" s="1"/>
    </row>
    <row r="30" spans="1:5" s="2" customFormat="1" x14ac:dyDescent="0.2">
      <c r="A30" s="1"/>
      <c r="B30" s="8"/>
      <c r="C30" s="1"/>
      <c r="D30" s="1"/>
    </row>
    <row r="31" spans="1:5" s="2" customFormat="1" x14ac:dyDescent="0.2">
      <c r="A31" s="1"/>
      <c r="B31" s="8"/>
      <c r="C31" s="1"/>
      <c r="D31" s="1"/>
    </row>
    <row r="32" spans="1:5" s="2" customFormat="1" x14ac:dyDescent="0.2">
      <c r="A32" s="1"/>
      <c r="B32" s="8"/>
      <c r="C32" s="1"/>
      <c r="D32" s="1"/>
    </row>
    <row r="33" spans="1:4" s="5" customFormat="1" x14ac:dyDescent="0.2">
      <c r="A33" s="1"/>
      <c r="B33" s="8"/>
      <c r="C33" s="1"/>
      <c r="D33" s="1"/>
    </row>
    <row r="34" spans="1:4" s="6" customFormat="1" x14ac:dyDescent="0.2">
      <c r="A34" s="1"/>
      <c r="B34" s="8"/>
      <c r="C34" s="1"/>
      <c r="D34" s="1"/>
    </row>
    <row r="35" spans="1:4" s="5" customFormat="1" x14ac:dyDescent="0.2">
      <c r="A35" s="1"/>
      <c r="B35" s="8"/>
      <c r="C35" s="1"/>
      <c r="D35" s="1"/>
    </row>
    <row r="36" spans="1:4" x14ac:dyDescent="0.2">
      <c r="B36" s="8"/>
    </row>
    <row r="37" spans="1:4" x14ac:dyDescent="0.2">
      <c r="B37" s="8"/>
    </row>
    <row r="38" spans="1:4" x14ac:dyDescent="0.2">
      <c r="B38" s="8"/>
    </row>
    <row r="39" spans="1:4" x14ac:dyDescent="0.2">
      <c r="B39" s="8"/>
    </row>
    <row r="40" spans="1:4" x14ac:dyDescent="0.2">
      <c r="B40" s="8"/>
    </row>
    <row r="41" spans="1:4" x14ac:dyDescent="0.2">
      <c r="B41" s="8"/>
    </row>
    <row r="42" spans="1:4" x14ac:dyDescent="0.2">
      <c r="B42" s="8"/>
    </row>
    <row r="43" spans="1:4" x14ac:dyDescent="0.2">
      <c r="B43" s="8"/>
    </row>
    <row r="44" spans="1:4" x14ac:dyDescent="0.2">
      <c r="B44" s="8"/>
    </row>
    <row r="45" spans="1:4" x14ac:dyDescent="0.2">
      <c r="B45" s="8"/>
    </row>
    <row r="46" spans="1:4" x14ac:dyDescent="0.2">
      <c r="B46" s="8"/>
    </row>
    <row r="47" spans="1:4" x14ac:dyDescent="0.2">
      <c r="B47" s="8"/>
    </row>
    <row r="48" spans="1: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I12" sqref="I12"/>
    </sheetView>
  </sheetViews>
  <sheetFormatPr defaultRowHeight="12.75" x14ac:dyDescent="0.2"/>
  <cols>
    <col min="1" max="1" width="18.140625" customWidth="1"/>
    <col min="2" max="2" width="55.28515625" customWidth="1"/>
    <col min="3" max="3" width="8.7109375" style="65" customWidth="1"/>
    <col min="4" max="4" width="9.85546875" style="81" customWidth="1"/>
    <col min="5" max="5" width="7.7109375" style="72" customWidth="1"/>
    <col min="6" max="6" width="14.28515625" customWidth="1"/>
  </cols>
  <sheetData>
    <row r="1" spans="1:6" x14ac:dyDescent="0.2">
      <c r="A1" s="38"/>
      <c r="B1" s="91" t="s">
        <v>0</v>
      </c>
      <c r="C1" s="92"/>
    </row>
    <row r="2" spans="1:6" x14ac:dyDescent="0.2">
      <c r="A2" s="38"/>
      <c r="B2" s="91" t="s">
        <v>1</v>
      </c>
      <c r="C2" s="92"/>
    </row>
    <row r="3" spans="1:6" x14ac:dyDescent="0.2">
      <c r="A3" s="38"/>
      <c r="B3" s="91" t="s">
        <v>2</v>
      </c>
      <c r="C3" s="92"/>
    </row>
    <row r="4" spans="1:6" x14ac:dyDescent="0.2">
      <c r="A4" s="38"/>
      <c r="B4" s="91" t="s">
        <v>3</v>
      </c>
      <c r="C4" s="92"/>
    </row>
    <row r="5" spans="1:6" x14ac:dyDescent="0.2">
      <c r="A5" s="38"/>
      <c r="B5" s="91" t="s">
        <v>4</v>
      </c>
      <c r="C5" s="92"/>
    </row>
    <row r="6" spans="1:6" x14ac:dyDescent="0.2">
      <c r="A6" s="38"/>
      <c r="B6" s="91" t="s">
        <v>83</v>
      </c>
      <c r="C6" s="92"/>
    </row>
    <row r="7" spans="1:6" x14ac:dyDescent="0.2">
      <c r="A7" s="38"/>
      <c r="B7" s="38"/>
      <c r="C7" s="39"/>
    </row>
    <row r="8" spans="1:6" x14ac:dyDescent="0.2">
      <c r="A8" s="38"/>
      <c r="B8" s="38"/>
      <c r="C8" s="39"/>
    </row>
    <row r="9" spans="1:6" ht="12.75" customHeight="1" x14ac:dyDescent="0.2">
      <c r="A9" s="89" t="s">
        <v>80</v>
      </c>
      <c r="B9" s="90"/>
      <c r="C9" s="90"/>
    </row>
    <row r="10" spans="1:6" x14ac:dyDescent="0.2">
      <c r="A10" s="90"/>
      <c r="B10" s="90"/>
      <c r="C10" s="90"/>
    </row>
    <row r="11" spans="1:6" ht="1.5" customHeight="1" x14ac:dyDescent="0.2">
      <c r="A11" s="57"/>
      <c r="B11" s="57"/>
      <c r="C11" s="63"/>
    </row>
    <row r="12" spans="1:6" ht="15.75" customHeight="1" thickBot="1" x14ac:dyDescent="0.25">
      <c r="A12" s="58"/>
      <c r="B12" s="58"/>
      <c r="C12" s="63"/>
    </row>
    <row r="13" spans="1:6" ht="66.75" customHeight="1" x14ac:dyDescent="0.2">
      <c r="A13" s="40" t="s">
        <v>44</v>
      </c>
      <c r="B13" s="41" t="s">
        <v>45</v>
      </c>
      <c r="C13" s="42" t="s">
        <v>81</v>
      </c>
      <c r="D13" s="80" t="s">
        <v>82</v>
      </c>
      <c r="E13" s="84" t="s">
        <v>79</v>
      </c>
    </row>
    <row r="14" spans="1:6" x14ac:dyDescent="0.2">
      <c r="A14" s="43" t="s">
        <v>11</v>
      </c>
      <c r="B14" s="44" t="s">
        <v>60</v>
      </c>
      <c r="C14" s="78">
        <f>SUM(C15+C17+C19+C23+C24)</f>
        <v>1757198</v>
      </c>
      <c r="D14" s="82">
        <f>SUM(D15+D17+D19+D23+D24)</f>
        <v>1713145</v>
      </c>
      <c r="E14" s="78">
        <f>SUM(D14/C14*100)</f>
        <v>97.492997374228736</v>
      </c>
      <c r="F14" s="79"/>
    </row>
    <row r="15" spans="1:6" x14ac:dyDescent="0.2">
      <c r="A15" s="43" t="s">
        <v>13</v>
      </c>
      <c r="B15" s="46" t="s">
        <v>14</v>
      </c>
      <c r="C15" s="77">
        <v>25800</v>
      </c>
      <c r="D15" s="82">
        <v>29311</v>
      </c>
      <c r="E15" s="78">
        <f>SUM(D15/C15*100)</f>
        <v>113.60852713178295</v>
      </c>
      <c r="F15" s="79"/>
    </row>
    <row r="16" spans="1:6" ht="48" x14ac:dyDescent="0.2">
      <c r="A16" s="43" t="s">
        <v>15</v>
      </c>
      <c r="B16" s="47" t="s">
        <v>46</v>
      </c>
      <c r="C16" s="73">
        <v>25800</v>
      </c>
      <c r="D16" s="83">
        <v>29311</v>
      </c>
      <c r="E16" s="78">
        <f t="shared" ref="E16:E34" si="0">SUM(D16/C16*100)</f>
        <v>113.60852713178295</v>
      </c>
      <c r="F16" s="79"/>
    </row>
    <row r="17" spans="1:8" x14ac:dyDescent="0.2">
      <c r="A17" s="43" t="s">
        <v>19</v>
      </c>
      <c r="B17" s="48" t="s">
        <v>65</v>
      </c>
      <c r="C17" s="77">
        <v>149000</v>
      </c>
      <c r="D17" s="82">
        <f>SUM(D18)</f>
        <v>152983</v>
      </c>
      <c r="E17" s="78">
        <f t="shared" si="0"/>
        <v>102.67315436241611</v>
      </c>
      <c r="F17" s="79"/>
    </row>
    <row r="18" spans="1:8" ht="24" x14ac:dyDescent="0.2">
      <c r="A18" s="49" t="s">
        <v>47</v>
      </c>
      <c r="B18" s="47" t="s">
        <v>48</v>
      </c>
      <c r="C18" s="73">
        <v>149000</v>
      </c>
      <c r="D18" s="83">
        <v>152983</v>
      </c>
      <c r="E18" s="78">
        <f t="shared" si="0"/>
        <v>102.67315436241611</v>
      </c>
      <c r="F18" s="79"/>
    </row>
    <row r="19" spans="1:8" x14ac:dyDescent="0.2">
      <c r="A19" s="43" t="s">
        <v>49</v>
      </c>
      <c r="B19" s="46" t="s">
        <v>22</v>
      </c>
      <c r="C19" s="45">
        <f>SUM(C22+C21+C20)</f>
        <v>1448999</v>
      </c>
      <c r="D19" s="82">
        <f>SUM(D20+D21+D22)</f>
        <v>1394605</v>
      </c>
      <c r="E19" s="78">
        <f t="shared" si="0"/>
        <v>96.246098168459753</v>
      </c>
      <c r="F19" s="79"/>
    </row>
    <row r="20" spans="1:8" ht="28.5" customHeight="1" x14ac:dyDescent="0.2">
      <c r="A20" s="50" t="s">
        <v>23</v>
      </c>
      <c r="B20" s="47" t="s">
        <v>50</v>
      </c>
      <c r="C20" s="73">
        <v>425000</v>
      </c>
      <c r="D20" s="83">
        <v>439171</v>
      </c>
      <c r="E20" s="78">
        <f t="shared" si="0"/>
        <v>103.33435294117648</v>
      </c>
      <c r="F20" s="79"/>
    </row>
    <row r="21" spans="1:8" ht="50.25" customHeight="1" x14ac:dyDescent="0.2">
      <c r="A21" s="50" t="s">
        <v>25</v>
      </c>
      <c r="B21" s="47" t="s">
        <v>51</v>
      </c>
      <c r="C21" s="73">
        <v>256000</v>
      </c>
      <c r="D21" s="83">
        <v>256780</v>
      </c>
      <c r="E21" s="78">
        <f t="shared" si="0"/>
        <v>100.30468749999999</v>
      </c>
      <c r="F21" s="79"/>
    </row>
    <row r="22" spans="1:8" ht="50.25" customHeight="1" x14ac:dyDescent="0.2">
      <c r="A22" s="50" t="s">
        <v>27</v>
      </c>
      <c r="B22" s="47" t="s">
        <v>52</v>
      </c>
      <c r="C22" s="73">
        <v>767999</v>
      </c>
      <c r="D22" s="83">
        <v>698654</v>
      </c>
      <c r="E22" s="78">
        <f t="shared" si="0"/>
        <v>90.970691368087714</v>
      </c>
      <c r="F22" s="79"/>
    </row>
    <row r="23" spans="1:8" ht="47.25" customHeight="1" x14ac:dyDescent="0.2">
      <c r="A23" s="50" t="s">
        <v>58</v>
      </c>
      <c r="B23" s="47" t="s">
        <v>57</v>
      </c>
      <c r="C23" s="73">
        <v>42000</v>
      </c>
      <c r="D23" s="83">
        <v>44847</v>
      </c>
      <c r="E23" s="78">
        <f t="shared" si="0"/>
        <v>106.77857142857144</v>
      </c>
      <c r="F23" s="79"/>
    </row>
    <row r="24" spans="1:8" ht="27.75" customHeight="1" x14ac:dyDescent="0.2">
      <c r="A24" s="67" t="s">
        <v>72</v>
      </c>
      <c r="B24" s="76" t="s">
        <v>73</v>
      </c>
      <c r="C24" s="73">
        <v>91399</v>
      </c>
      <c r="D24" s="83">
        <v>91399</v>
      </c>
      <c r="E24" s="78">
        <f t="shared" si="0"/>
        <v>100</v>
      </c>
      <c r="F24" s="79"/>
    </row>
    <row r="25" spans="1:8" ht="15" customHeight="1" x14ac:dyDescent="0.2">
      <c r="A25" s="51" t="s">
        <v>31</v>
      </c>
      <c r="B25" s="52" t="s">
        <v>53</v>
      </c>
      <c r="C25" s="77">
        <f>SUM(C26)</f>
        <v>6284653</v>
      </c>
      <c r="D25" s="82">
        <f>SUM(D26)</f>
        <v>6168147</v>
      </c>
      <c r="E25" s="78">
        <f t="shared" si="0"/>
        <v>98.146182454305759</v>
      </c>
      <c r="F25" s="79"/>
    </row>
    <row r="26" spans="1:8" ht="26.25" customHeight="1" x14ac:dyDescent="0.2">
      <c r="A26" s="50" t="s">
        <v>33</v>
      </c>
      <c r="B26" s="53" t="s">
        <v>34</v>
      </c>
      <c r="C26" s="73">
        <f>SUM(C27+C29+C30+C32+C33)</f>
        <v>6284653</v>
      </c>
      <c r="D26" s="83">
        <f>SUM(D27+D29+D30+D32+D33)</f>
        <v>6168147</v>
      </c>
      <c r="E26" s="78">
        <f t="shared" si="0"/>
        <v>98.146182454305759</v>
      </c>
      <c r="F26" s="79"/>
    </row>
    <row r="27" spans="1:8" ht="25.5" customHeight="1" x14ac:dyDescent="0.2">
      <c r="A27" s="43" t="s">
        <v>61</v>
      </c>
      <c r="B27" s="46" t="s">
        <v>54</v>
      </c>
      <c r="C27" s="77">
        <v>3670166</v>
      </c>
      <c r="D27" s="82" t="s">
        <v>78</v>
      </c>
      <c r="E27" s="78">
        <f t="shared" si="0"/>
        <v>100</v>
      </c>
      <c r="F27" s="79"/>
    </row>
    <row r="28" spans="1:8" ht="30.75" customHeight="1" x14ac:dyDescent="0.2">
      <c r="A28" s="59" t="s">
        <v>62</v>
      </c>
      <c r="B28" s="60" t="s">
        <v>59</v>
      </c>
      <c r="C28" s="73">
        <v>3670166</v>
      </c>
      <c r="D28" s="83" t="s">
        <v>78</v>
      </c>
      <c r="E28" s="78">
        <f t="shared" si="0"/>
        <v>100</v>
      </c>
      <c r="F28" s="79"/>
    </row>
    <row r="29" spans="1:8" ht="30.75" customHeight="1" x14ac:dyDescent="0.2">
      <c r="A29" s="69" t="s">
        <v>70</v>
      </c>
      <c r="B29" s="68" t="s">
        <v>71</v>
      </c>
      <c r="C29" s="73">
        <v>722302</v>
      </c>
      <c r="D29" s="83" t="s">
        <v>77</v>
      </c>
      <c r="E29" s="78">
        <f t="shared" si="0"/>
        <v>87.517686507859594</v>
      </c>
      <c r="F29" s="79"/>
    </row>
    <row r="30" spans="1:8" ht="24" x14ac:dyDescent="0.2">
      <c r="A30" s="43" t="s">
        <v>63</v>
      </c>
      <c r="B30" s="46" t="s">
        <v>55</v>
      </c>
      <c r="C30" s="73">
        <v>97500</v>
      </c>
      <c r="D30" s="83" t="s">
        <v>76</v>
      </c>
      <c r="E30" s="78">
        <f t="shared" si="0"/>
        <v>100</v>
      </c>
      <c r="F30" s="79"/>
      <c r="G30" s="56"/>
      <c r="H30" s="56"/>
    </row>
    <row r="31" spans="1:8" ht="36" x14ac:dyDescent="0.2">
      <c r="A31" s="50" t="s">
        <v>64</v>
      </c>
      <c r="B31" s="47" t="s">
        <v>56</v>
      </c>
      <c r="C31" s="75">
        <v>97500</v>
      </c>
      <c r="D31" s="83" t="s">
        <v>76</v>
      </c>
      <c r="E31" s="78">
        <f t="shared" si="0"/>
        <v>100</v>
      </c>
      <c r="F31" s="79"/>
      <c r="G31" s="66"/>
      <c r="H31" s="56"/>
    </row>
    <row r="32" spans="1:8" ht="48" x14ac:dyDescent="0.2">
      <c r="A32" s="62" t="s">
        <v>66</v>
      </c>
      <c r="B32" s="61" t="s">
        <v>67</v>
      </c>
      <c r="C32" s="73">
        <v>1716565</v>
      </c>
      <c r="D32" s="83" t="s">
        <v>75</v>
      </c>
      <c r="E32" s="78">
        <f t="shared" si="0"/>
        <v>98.465190656922402</v>
      </c>
      <c r="F32" s="79"/>
    </row>
    <row r="33" spans="1:6" ht="48" customHeight="1" x14ac:dyDescent="0.2">
      <c r="A33" s="67" t="s">
        <v>68</v>
      </c>
      <c r="B33" s="61" t="s">
        <v>69</v>
      </c>
      <c r="C33" s="73">
        <v>78120</v>
      </c>
      <c r="D33" s="83" t="s">
        <v>74</v>
      </c>
      <c r="E33" s="78">
        <f t="shared" si="0"/>
        <v>100</v>
      </c>
    </row>
    <row r="34" spans="1:6" ht="13.5" thickBot="1" x14ac:dyDescent="0.25">
      <c r="A34" s="54"/>
      <c r="B34" s="55" t="s">
        <v>43</v>
      </c>
      <c r="C34" s="78">
        <f>SUM(C33+C32+C30+C29+C28+C14)</f>
        <v>8041851</v>
      </c>
      <c r="D34" s="82">
        <f>SUM(D25+D14)</f>
        <v>7881292</v>
      </c>
      <c r="E34" s="78">
        <f t="shared" si="0"/>
        <v>98.003457164277236</v>
      </c>
      <c r="F34" s="79"/>
    </row>
    <row r="38" spans="1:6" x14ac:dyDescent="0.2">
      <c r="E38" s="74"/>
      <c r="F38" s="56"/>
    </row>
    <row r="39" spans="1:6" x14ac:dyDescent="0.2">
      <c r="E39" s="70"/>
      <c r="F39" s="71"/>
    </row>
    <row r="40" spans="1:6" x14ac:dyDescent="0.2">
      <c r="C40" s="64"/>
      <c r="E40" s="74"/>
      <c r="F40" s="56"/>
    </row>
  </sheetData>
  <mergeCells count="7">
    <mergeCell ref="A9:C10"/>
    <mergeCell ref="B1:C1"/>
    <mergeCell ref="B2:C2"/>
    <mergeCell ref="B3:C3"/>
    <mergeCell ref="B4:C4"/>
    <mergeCell ref="B5:C5"/>
    <mergeCell ref="B6:C6"/>
  </mergeCells>
  <pageMargins left="0.11811023622047245" right="0.31496062992125984" top="0.15748031496062992" bottom="0.15748031496062992" header="0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ИСПОЛНЕНИЕ 1 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2023-01-17T08:17:46Z</cp:lastPrinted>
  <dcterms:created xsi:type="dcterms:W3CDTF">2001-02-27T07:41:53Z</dcterms:created>
  <dcterms:modified xsi:type="dcterms:W3CDTF">2023-05-05T11:37:05Z</dcterms:modified>
</cp:coreProperties>
</file>